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2540" windowHeight="105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B17" i="1"/>
  <c r="E9" i="1" l="1"/>
  <c r="E80" i="1" s="1"/>
  <c r="E25" i="1"/>
  <c r="D9" i="1"/>
  <c r="D25" i="1" s="1"/>
  <c r="G9" i="1"/>
  <c r="H9" i="1"/>
  <c r="I9" i="1"/>
  <c r="I82" i="1" s="1"/>
  <c r="B9" i="1"/>
  <c r="B31" i="1" s="1"/>
  <c r="C9" i="1"/>
  <c r="C41" i="1" s="1"/>
  <c r="C24" i="1"/>
  <c r="F9" i="1"/>
  <c r="F44" i="1" s="1"/>
  <c r="E81" i="1"/>
  <c r="E83" i="1"/>
  <c r="E79" i="1"/>
  <c r="E82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I83" i="1"/>
  <c r="I81" i="1"/>
  <c r="I80" i="1"/>
  <c r="I77" i="1"/>
  <c r="I76" i="1"/>
  <c r="I75" i="1"/>
  <c r="I72" i="1"/>
  <c r="I71" i="1"/>
  <c r="I69" i="1"/>
  <c r="I67" i="1"/>
  <c r="I65" i="1"/>
  <c r="I64" i="1"/>
  <c r="I61" i="1"/>
  <c r="I60" i="1"/>
  <c r="I59" i="1"/>
  <c r="I56" i="1"/>
  <c r="I55" i="1"/>
  <c r="I53" i="1"/>
  <c r="I51" i="1"/>
  <c r="I49" i="1"/>
  <c r="I48" i="1"/>
  <c r="E46" i="1"/>
  <c r="C45" i="1"/>
  <c r="I43" i="1"/>
  <c r="I39" i="1"/>
  <c r="E38" i="1"/>
  <c r="C37" i="1"/>
  <c r="E34" i="1"/>
  <c r="C33" i="1"/>
  <c r="I31" i="1"/>
  <c r="C29" i="1"/>
  <c r="I27" i="1"/>
  <c r="E26" i="1"/>
  <c r="C25" i="1"/>
  <c r="B83" i="1"/>
  <c r="B78" i="1"/>
  <c r="B72" i="1"/>
  <c r="B62" i="1"/>
  <c r="B56" i="1"/>
  <c r="B50" i="1"/>
  <c r="F68" i="1"/>
  <c r="F52" i="1"/>
  <c r="D24" i="1"/>
  <c r="D26" i="1"/>
  <c r="D27" i="1"/>
  <c r="D28" i="1"/>
  <c r="D30" i="1"/>
  <c r="D31" i="1"/>
  <c r="D32" i="1"/>
  <c r="D34" i="1"/>
  <c r="D35" i="1"/>
  <c r="D36" i="1"/>
  <c r="D38" i="1"/>
  <c r="D39" i="1"/>
  <c r="D40" i="1"/>
  <c r="D42" i="1"/>
  <c r="D43" i="1"/>
  <c r="D44" i="1"/>
  <c r="D46" i="1"/>
  <c r="D47" i="1"/>
  <c r="E74" i="1"/>
  <c r="E68" i="1"/>
  <c r="E67" i="1"/>
  <c r="E65" i="1"/>
  <c r="E63" i="1"/>
  <c r="E62" i="1"/>
  <c r="E61" i="1"/>
  <c r="E59" i="1"/>
  <c r="E58" i="1"/>
  <c r="E57" i="1"/>
  <c r="E55" i="1"/>
  <c r="E54" i="1"/>
  <c r="E53" i="1"/>
  <c r="E51" i="1"/>
  <c r="E50" i="1"/>
  <c r="E49" i="1"/>
  <c r="E47" i="1"/>
  <c r="C46" i="1"/>
  <c r="I44" i="1"/>
  <c r="C42" i="1"/>
  <c r="I40" i="1"/>
  <c r="E39" i="1"/>
  <c r="C38" i="1"/>
  <c r="I36" i="1"/>
  <c r="E35" i="1"/>
  <c r="C34" i="1"/>
  <c r="E31" i="1"/>
  <c r="C30" i="1"/>
  <c r="I28" i="1"/>
  <c r="C26" i="1"/>
  <c r="I24" i="1"/>
  <c r="B82" i="1"/>
  <c r="B76" i="1"/>
  <c r="B71" i="1"/>
  <c r="B66" i="1"/>
  <c r="B60" i="1"/>
  <c r="B55" i="1"/>
  <c r="B47" i="1"/>
  <c r="B35" i="1"/>
  <c r="F80" i="1"/>
  <c r="F48" i="1"/>
  <c r="D82" i="1"/>
  <c r="D8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C47" i="1"/>
  <c r="I45" i="1"/>
  <c r="E44" i="1"/>
  <c r="C43" i="1"/>
  <c r="I41" i="1"/>
  <c r="E40" i="1"/>
  <c r="C39" i="1"/>
  <c r="I37" i="1"/>
  <c r="E36" i="1"/>
  <c r="C35" i="1"/>
  <c r="I33" i="1"/>
  <c r="E32" i="1"/>
  <c r="C31" i="1"/>
  <c r="I29" i="1"/>
  <c r="E28" i="1"/>
  <c r="C27" i="1"/>
  <c r="I25" i="1"/>
  <c r="E24" i="1"/>
  <c r="B80" i="1"/>
  <c r="B75" i="1"/>
  <c r="B70" i="1"/>
  <c r="B64" i="1"/>
  <c r="B59" i="1"/>
  <c r="B54" i="1"/>
  <c r="B46" i="1"/>
  <c r="F76" i="1"/>
  <c r="F60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26" i="1"/>
  <c r="B30" i="1"/>
  <c r="B34" i="1"/>
  <c r="B38" i="1"/>
  <c r="B42" i="1"/>
  <c r="B24" i="1"/>
  <c r="B28" i="1"/>
  <c r="B32" i="1"/>
  <c r="B36" i="1"/>
  <c r="B40" i="1"/>
  <c r="B44" i="1"/>
  <c r="B48" i="1"/>
  <c r="B52" i="1"/>
  <c r="E78" i="1"/>
  <c r="E76" i="1"/>
  <c r="E75" i="1"/>
  <c r="E73" i="1"/>
  <c r="E72" i="1"/>
  <c r="E70" i="1"/>
  <c r="E69" i="1"/>
  <c r="E66" i="1"/>
  <c r="D83" i="1"/>
  <c r="D81" i="1"/>
  <c r="D79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24" i="1"/>
  <c r="F28" i="1"/>
  <c r="F32" i="1"/>
  <c r="F36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I46" i="1"/>
  <c r="E45" i="1"/>
  <c r="C44" i="1"/>
  <c r="I42" i="1"/>
  <c r="E41" i="1"/>
  <c r="C40" i="1"/>
  <c r="I38" i="1"/>
  <c r="E37" i="1"/>
  <c r="C36" i="1"/>
  <c r="I34" i="1"/>
  <c r="E33" i="1"/>
  <c r="C32" i="1"/>
  <c r="I30" i="1"/>
  <c r="E29" i="1"/>
  <c r="C28" i="1"/>
  <c r="B79" i="1"/>
  <c r="B74" i="1"/>
  <c r="B68" i="1"/>
  <c r="B63" i="1"/>
  <c r="B58" i="1"/>
  <c r="B51" i="1"/>
  <c r="B43" i="1"/>
  <c r="B27" i="1"/>
  <c r="F72" i="1"/>
  <c r="F56" i="1"/>
  <c r="F40" i="1"/>
  <c r="F64" i="1" l="1"/>
  <c r="E27" i="1"/>
  <c r="I32" i="1"/>
  <c r="E43" i="1"/>
  <c r="E48" i="1"/>
  <c r="E52" i="1"/>
  <c r="E56" i="1"/>
  <c r="E60" i="1"/>
  <c r="E64" i="1"/>
  <c r="E71" i="1"/>
  <c r="D45" i="1"/>
  <c r="D41" i="1"/>
  <c r="D37" i="1"/>
  <c r="D33" i="1"/>
  <c r="D29" i="1"/>
  <c r="B39" i="1"/>
  <c r="B67" i="1"/>
  <c r="E30" i="1"/>
  <c r="I35" i="1"/>
  <c r="E42" i="1"/>
  <c r="I47" i="1"/>
  <c r="I52" i="1"/>
  <c r="I57" i="1"/>
  <c r="I63" i="1"/>
  <c r="I68" i="1"/>
  <c r="I73" i="1"/>
  <c r="I79" i="1"/>
  <c r="E77" i="1"/>
  <c r="I26" i="1"/>
  <c r="I50" i="1"/>
  <c r="I54" i="1"/>
  <c r="I58" i="1"/>
  <c r="I62" i="1"/>
  <c r="I66" i="1"/>
  <c r="I70" i="1"/>
  <c r="I74" i="1"/>
  <c r="I78" i="1"/>
</calcChain>
</file>

<file path=xl/sharedStrings.xml><?xml version="1.0" encoding="utf-8"?>
<sst xmlns="http://schemas.openxmlformats.org/spreadsheetml/2006/main" count="54" uniqueCount="33">
  <si>
    <t>基本料</t>
    <rPh sb="0" eb="3">
      <t>キホンリョウ</t>
    </rPh>
    <phoneticPr fontId="1"/>
  </si>
  <si>
    <t>Wホワイト</t>
    <phoneticPr fontId="1"/>
  </si>
  <si>
    <t>ホワイト</t>
    <phoneticPr fontId="1"/>
  </si>
  <si>
    <t>Z</t>
    <phoneticPr fontId="1"/>
  </si>
  <si>
    <t>SS</t>
    <phoneticPr fontId="1"/>
  </si>
  <si>
    <t>無料通話分</t>
    <rPh sb="0" eb="2">
      <t>ムリョウ</t>
    </rPh>
    <rPh sb="2" eb="5">
      <t>ツウワブン</t>
    </rPh>
    <phoneticPr fontId="1"/>
  </si>
  <si>
    <t>通話料/30秒</t>
    <rPh sb="6" eb="7">
      <t>ビョウ</t>
    </rPh>
    <phoneticPr fontId="1"/>
  </si>
  <si>
    <t>ブルーSSバリュー</t>
    <phoneticPr fontId="1"/>
  </si>
  <si>
    <t>シンプルオレンジS</t>
    <phoneticPr fontId="1"/>
  </si>
  <si>
    <t>au</t>
    <phoneticPr fontId="1"/>
  </si>
  <si>
    <t>通信サービス基本料</t>
    <rPh sb="0" eb="2">
      <t>ツウシン</t>
    </rPh>
    <rPh sb="6" eb="8">
      <t>キホン</t>
    </rPh>
    <rPh sb="8" eb="9">
      <t>リョウ</t>
    </rPh>
    <phoneticPr fontId="1"/>
  </si>
  <si>
    <t>月月割/毎月割</t>
    <rPh sb="0" eb="1">
      <t>ツキ</t>
    </rPh>
    <rPh sb="1" eb="2">
      <t>ツキ</t>
    </rPh>
    <rPh sb="2" eb="3">
      <t>ワリ</t>
    </rPh>
    <rPh sb="4" eb="6">
      <t>マイツキ</t>
    </rPh>
    <rPh sb="6" eb="7">
      <t>ワリ</t>
    </rPh>
    <phoneticPr fontId="1"/>
  </si>
  <si>
    <t>F</t>
    <phoneticPr fontId="1"/>
  </si>
  <si>
    <t>au宛通話1～21時無料、
au宛SMS無料</t>
    <rPh sb="9" eb="10">
      <t>ジ</t>
    </rPh>
    <rPh sb="10" eb="12">
      <t>ムリョウ</t>
    </rPh>
    <rPh sb="16" eb="17">
      <t>アテ</t>
    </rPh>
    <rPh sb="20" eb="22">
      <t>ムリョウ</t>
    </rPh>
    <phoneticPr fontId="1"/>
  </si>
  <si>
    <t>SBM宛通話1～21時無料、
SBM宛SMS/MMS無料</t>
    <rPh sb="3" eb="4">
      <t>アテ</t>
    </rPh>
    <rPh sb="4" eb="6">
      <t>ツウワ</t>
    </rPh>
    <rPh sb="10" eb="11">
      <t>ジ</t>
    </rPh>
    <rPh sb="11" eb="13">
      <t>ムリョウ</t>
    </rPh>
    <rPh sb="18" eb="19">
      <t>アテ</t>
    </rPh>
    <rPh sb="26" eb="28">
      <t>ムリョウ</t>
    </rPh>
    <phoneticPr fontId="1"/>
  </si>
  <si>
    <t>本体代分割支払金</t>
    <rPh sb="0" eb="2">
      <t>ホンタイ</t>
    </rPh>
    <rPh sb="2" eb="3">
      <t>ダイ</t>
    </rPh>
    <rPh sb="3" eb="5">
      <t>ブンカツ</t>
    </rPh>
    <rPh sb="5" eb="8">
      <t>シハライキン</t>
    </rPh>
    <phoneticPr fontId="1"/>
  </si>
  <si>
    <t>パケット定額料</t>
    <rPh sb="4" eb="6">
      <t>テイガク</t>
    </rPh>
    <rPh sb="6" eb="7">
      <t>リョウ</t>
    </rPh>
    <phoneticPr fontId="1"/>
  </si>
  <si>
    <t>月間通話時間(分)</t>
    <rPh sb="0" eb="2">
      <t>ゲッカン</t>
    </rPh>
    <rPh sb="2" eb="4">
      <t>ツウワ</t>
    </rPh>
    <rPh sb="4" eb="6">
      <t>ジカン</t>
    </rPh>
    <rPh sb="7" eb="8">
      <t>フン</t>
    </rPh>
    <phoneticPr fontId="1"/>
  </si>
  <si>
    <t>小計</t>
    <rPh sb="0" eb="2">
      <t>ショウケイ</t>
    </rPh>
    <phoneticPr fontId="1"/>
  </si>
  <si>
    <t>S</t>
    <phoneticPr fontId="1"/>
  </si>
  <si>
    <t>同キャリア間通話率</t>
    <rPh sb="0" eb="1">
      <t>ドウ</t>
    </rPh>
    <rPh sb="5" eb="6">
      <t>アイダ</t>
    </rPh>
    <rPh sb="6" eb="8">
      <t>ツウワ</t>
    </rPh>
    <rPh sb="8" eb="9">
      <t>リツ</t>
    </rPh>
    <phoneticPr fontId="1"/>
  </si>
  <si>
    <t>備考</t>
    <rPh sb="0" eb="2">
      <t>ビコウ</t>
    </rPh>
    <phoneticPr fontId="1"/>
  </si>
  <si>
    <t>通話料</t>
    <rPh sb="0" eb="3">
      <t>ツウワリョウ</t>
    </rPh>
    <phoneticPr fontId="1"/>
  </si>
  <si>
    <t>最低支払金額 (64GB モデルの場合)</t>
    <rPh sb="0" eb="2">
      <t>サイテイ</t>
    </rPh>
    <rPh sb="2" eb="5">
      <t>シハライキン</t>
    </rPh>
    <rPh sb="5" eb="6">
      <t>ガク</t>
    </rPh>
    <rPh sb="17" eb="19">
      <t>バアイ</t>
    </rPh>
    <phoneticPr fontId="1"/>
  </si>
  <si>
    <t>通話料込みの支払金額</t>
    <rPh sb="0" eb="3">
      <t>ツウワリョウ</t>
    </rPh>
    <rPh sb="3" eb="4">
      <t>コ</t>
    </rPh>
    <rPh sb="6" eb="8">
      <t>シハライ</t>
    </rPh>
    <rPh sb="8" eb="10">
      <t>キンガク</t>
    </rPh>
    <phoneticPr fontId="1"/>
  </si>
  <si>
    <t>ソフトバンク</t>
    <phoneticPr fontId="1"/>
  </si>
  <si>
    <t>ソフトバンク</t>
    <phoneticPr fontId="1"/>
  </si>
  <si>
    <t>無料通話繰り越し</t>
    <rPh sb="0" eb="2">
      <t>ムリョウ</t>
    </rPh>
    <rPh sb="2" eb="4">
      <t>ツウワ</t>
    </rPh>
    <rPh sb="4" eb="5">
      <t>ク</t>
    </rPh>
    <rPh sb="6" eb="7">
      <t>コ</t>
    </rPh>
    <phoneticPr fontId="1"/>
  </si>
  <si>
    <t>無料通話あり</t>
    <rPh sb="0" eb="2">
      <t>ムリョウ</t>
    </rPh>
    <rPh sb="2" eb="4">
      <t>ツウワ</t>
    </rPh>
    <phoneticPr fontId="1"/>
  </si>
  <si>
    <t>期間無期限、
最大5,250円まで</t>
    <rPh sb="7" eb="9">
      <t>サイダイ</t>
    </rPh>
    <phoneticPr fontId="1"/>
  </si>
  <si>
    <t>期間無期限、
最大10,500円まで</t>
    <rPh sb="7" eb="9">
      <t>サイダイ</t>
    </rPh>
    <phoneticPr fontId="1"/>
  </si>
  <si>
    <t>期間2ヶ月、
最大2,100円まで</t>
    <rPh sb="7" eb="9">
      <t>サイダイ</t>
    </rPh>
    <phoneticPr fontId="1"/>
  </si>
  <si>
    <t>無料通話可能分数</t>
    <rPh sb="0" eb="2">
      <t>ムリョウ</t>
    </rPh>
    <rPh sb="2" eb="4">
      <t>ツウワ</t>
    </rPh>
    <rPh sb="4" eb="6">
      <t>カノウ</t>
    </rPh>
    <rPh sb="6" eb="7">
      <t>フン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</si>
</sst>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9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 wrapText="1"/>
    </xf>
    <xf numFmtId="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sqref="A1:I1"/>
    </sheetView>
  </sheetViews>
  <sheetFormatPr defaultRowHeight="11.25" x14ac:dyDescent="0.15"/>
  <cols>
    <col min="1" max="1" width="20.83203125" bestFit="1" customWidth="1"/>
    <col min="2" max="7" width="9.33203125" style="1"/>
    <col min="8" max="8" width="18.33203125" style="1" bestFit="1" customWidth="1"/>
    <col min="9" max="9" width="18.5" style="1" bestFit="1" customWidth="1"/>
    <col min="10" max="10" width="12.1640625" bestFit="1" customWidth="1"/>
  </cols>
  <sheetData>
    <row r="1" spans="1:9" x14ac:dyDescent="0.15">
      <c r="A1" s="21" t="s">
        <v>23</v>
      </c>
      <c r="B1" s="22"/>
      <c r="C1" s="22"/>
      <c r="D1" s="22"/>
      <c r="E1" s="22"/>
      <c r="F1" s="22"/>
      <c r="G1" s="22"/>
      <c r="H1" s="22"/>
      <c r="I1" s="23"/>
    </row>
    <row r="2" spans="1:9" x14ac:dyDescent="0.15">
      <c r="A2" s="4"/>
      <c r="B2" s="18" t="s">
        <v>9</v>
      </c>
      <c r="C2" s="19"/>
      <c r="D2" s="19"/>
      <c r="E2" s="20"/>
      <c r="F2" s="18" t="s">
        <v>25</v>
      </c>
      <c r="G2" s="19"/>
      <c r="H2" s="19"/>
      <c r="I2" s="20"/>
    </row>
    <row r="3" spans="1:9" x14ac:dyDescent="0.15">
      <c r="A3" s="4"/>
      <c r="B3" s="5" t="s">
        <v>3</v>
      </c>
      <c r="C3" s="5" t="s">
        <v>12</v>
      </c>
      <c r="D3" s="5" t="s">
        <v>4</v>
      </c>
      <c r="E3" s="5" t="s">
        <v>19</v>
      </c>
      <c r="F3" s="5" t="s">
        <v>2</v>
      </c>
      <c r="G3" s="5" t="s">
        <v>1</v>
      </c>
      <c r="H3" s="5" t="s">
        <v>7</v>
      </c>
      <c r="I3" s="5" t="s">
        <v>8</v>
      </c>
    </row>
    <row r="4" spans="1:9" x14ac:dyDescent="0.15">
      <c r="A4" s="4" t="s">
        <v>15</v>
      </c>
      <c r="B4" s="5">
        <v>3000</v>
      </c>
      <c r="C4" s="5">
        <v>3000</v>
      </c>
      <c r="D4" s="5">
        <v>3000</v>
      </c>
      <c r="E4" s="5">
        <v>3000</v>
      </c>
      <c r="F4" s="5">
        <v>2800</v>
      </c>
      <c r="G4" s="5">
        <v>2800</v>
      </c>
      <c r="H4" s="5">
        <v>2800</v>
      </c>
      <c r="I4" s="5">
        <v>2800</v>
      </c>
    </row>
    <row r="5" spans="1:9" x14ac:dyDescent="0.15">
      <c r="A5" s="4" t="s">
        <v>0</v>
      </c>
      <c r="B5" s="5">
        <v>980</v>
      </c>
      <c r="C5" s="5">
        <v>780</v>
      </c>
      <c r="D5" s="5">
        <v>980</v>
      </c>
      <c r="E5" s="5">
        <v>1627</v>
      </c>
      <c r="F5" s="5">
        <v>980</v>
      </c>
      <c r="G5" s="5">
        <v>1960</v>
      </c>
      <c r="H5" s="5">
        <v>945</v>
      </c>
      <c r="I5" s="5">
        <v>850</v>
      </c>
    </row>
    <row r="6" spans="1:9" x14ac:dyDescent="0.15">
      <c r="A6" s="4" t="s">
        <v>10</v>
      </c>
      <c r="B6" s="5">
        <v>315</v>
      </c>
      <c r="C6" s="5">
        <v>315</v>
      </c>
      <c r="D6" s="5">
        <v>315</v>
      </c>
      <c r="E6" s="5">
        <v>315</v>
      </c>
      <c r="F6" s="5">
        <v>315</v>
      </c>
      <c r="G6" s="5">
        <v>315</v>
      </c>
      <c r="H6" s="5">
        <v>315</v>
      </c>
      <c r="I6" s="5">
        <v>315</v>
      </c>
    </row>
    <row r="7" spans="1:9" x14ac:dyDescent="0.15">
      <c r="A7" s="4" t="s">
        <v>16</v>
      </c>
      <c r="B7" s="5">
        <v>4980</v>
      </c>
      <c r="C7" s="5">
        <v>4980</v>
      </c>
      <c r="D7" s="5">
        <v>4980</v>
      </c>
      <c r="E7" s="5">
        <v>4980</v>
      </c>
      <c r="F7" s="5">
        <v>4410</v>
      </c>
      <c r="G7" s="5">
        <v>4410</v>
      </c>
      <c r="H7" s="5">
        <v>4410</v>
      </c>
      <c r="I7" s="5">
        <v>4410</v>
      </c>
    </row>
    <row r="8" spans="1:9" x14ac:dyDescent="0.15">
      <c r="A8" s="4" t="s">
        <v>11</v>
      </c>
      <c r="B8" s="5">
        <v>-2140</v>
      </c>
      <c r="C8" s="5">
        <v>-2140</v>
      </c>
      <c r="D8" s="5">
        <v>-2140</v>
      </c>
      <c r="E8" s="5">
        <v>-2140</v>
      </c>
      <c r="F8" s="5">
        <v>-1920</v>
      </c>
      <c r="G8" s="5">
        <v>-1920</v>
      </c>
      <c r="H8" s="5">
        <v>0</v>
      </c>
      <c r="I8" s="5">
        <v>0</v>
      </c>
    </row>
    <row r="9" spans="1:9" x14ac:dyDescent="0.15">
      <c r="A9" s="4" t="s">
        <v>18</v>
      </c>
      <c r="B9" s="5">
        <f t="shared" ref="B9:I9" si="0">SUM(B4:B8)</f>
        <v>7135</v>
      </c>
      <c r="C9" s="5">
        <f t="shared" si="0"/>
        <v>6935</v>
      </c>
      <c r="D9" s="5">
        <f t="shared" si="0"/>
        <v>7135</v>
      </c>
      <c r="E9" s="5">
        <f t="shared" si="0"/>
        <v>7782</v>
      </c>
      <c r="F9" s="5">
        <f t="shared" si="0"/>
        <v>6585</v>
      </c>
      <c r="G9" s="5">
        <f t="shared" si="0"/>
        <v>7565</v>
      </c>
      <c r="H9" s="5">
        <f t="shared" si="0"/>
        <v>8470</v>
      </c>
      <c r="I9" s="5">
        <f t="shared" si="0"/>
        <v>8375</v>
      </c>
    </row>
    <row r="10" spans="1:9" ht="67.5" x14ac:dyDescent="0.15">
      <c r="A10" s="4" t="s">
        <v>21</v>
      </c>
      <c r="B10" s="6" t="s">
        <v>13</v>
      </c>
      <c r="C10" s="6"/>
      <c r="D10" s="6" t="s">
        <v>28</v>
      </c>
      <c r="E10" s="6" t="s">
        <v>28</v>
      </c>
      <c r="F10" s="6" t="s">
        <v>14</v>
      </c>
      <c r="G10" s="6"/>
      <c r="H10" s="6" t="s">
        <v>28</v>
      </c>
      <c r="I10" s="6"/>
    </row>
    <row r="11" spans="1:9" x14ac:dyDescent="0.15"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27" t="s">
        <v>22</v>
      </c>
      <c r="B12" s="27"/>
      <c r="C12" s="27"/>
      <c r="D12" s="27"/>
      <c r="E12" s="27"/>
      <c r="F12" s="27"/>
      <c r="G12" s="27"/>
      <c r="H12" s="27"/>
      <c r="I12" s="27"/>
    </row>
    <row r="13" spans="1:9" x14ac:dyDescent="0.15">
      <c r="A13" s="14"/>
      <c r="B13" s="19" t="s">
        <v>9</v>
      </c>
      <c r="C13" s="19"/>
      <c r="D13" s="19"/>
      <c r="E13" s="20"/>
      <c r="F13" s="18" t="s">
        <v>26</v>
      </c>
      <c r="G13" s="19"/>
      <c r="H13" s="19"/>
      <c r="I13" s="20"/>
    </row>
    <row r="14" spans="1:9" x14ac:dyDescent="0.15">
      <c r="A14" s="15"/>
      <c r="B14" s="13" t="s">
        <v>3</v>
      </c>
      <c r="C14" s="5" t="s">
        <v>12</v>
      </c>
      <c r="D14" s="5" t="s">
        <v>4</v>
      </c>
      <c r="E14" s="5" t="s">
        <v>19</v>
      </c>
      <c r="F14" s="5" t="s">
        <v>2</v>
      </c>
      <c r="G14" s="5" t="s">
        <v>1</v>
      </c>
      <c r="H14" s="5" t="s">
        <v>7</v>
      </c>
      <c r="I14" s="5" t="s">
        <v>8</v>
      </c>
    </row>
    <row r="15" spans="1:9" x14ac:dyDescent="0.15">
      <c r="A15" s="4" t="s">
        <v>6</v>
      </c>
      <c r="B15" s="8">
        <v>21</v>
      </c>
      <c r="C15" s="8">
        <v>21</v>
      </c>
      <c r="D15" s="8">
        <v>21</v>
      </c>
      <c r="E15" s="8">
        <v>16.8</v>
      </c>
      <c r="F15" s="8">
        <v>21</v>
      </c>
      <c r="G15" s="8">
        <v>10.5</v>
      </c>
      <c r="H15" s="8">
        <v>21</v>
      </c>
      <c r="I15" s="8">
        <v>15.75</v>
      </c>
    </row>
    <row r="16" spans="1:9" x14ac:dyDescent="0.15">
      <c r="A16" s="4" t="s">
        <v>5</v>
      </c>
      <c r="B16" s="5">
        <v>0</v>
      </c>
      <c r="C16" s="5">
        <v>0</v>
      </c>
      <c r="D16" s="5">
        <v>1050</v>
      </c>
      <c r="E16" s="5">
        <v>2100</v>
      </c>
      <c r="F16" s="5">
        <v>0</v>
      </c>
      <c r="G16" s="5">
        <v>0</v>
      </c>
      <c r="H16" s="5">
        <v>1050</v>
      </c>
      <c r="I16" s="5">
        <v>0</v>
      </c>
    </row>
    <row r="17" spans="1:9" x14ac:dyDescent="0.15">
      <c r="A17" s="4" t="s">
        <v>32</v>
      </c>
      <c r="B17" s="5">
        <f>B16/B15/2</f>
        <v>0</v>
      </c>
      <c r="C17" s="5">
        <f t="shared" ref="C17:I17" si="1">C16/C15/2</f>
        <v>0</v>
      </c>
      <c r="D17" s="5">
        <f t="shared" si="1"/>
        <v>25</v>
      </c>
      <c r="E17" s="5">
        <f t="shared" si="1"/>
        <v>62.5</v>
      </c>
      <c r="F17" s="5">
        <f t="shared" si="1"/>
        <v>0</v>
      </c>
      <c r="G17" s="5">
        <f t="shared" si="1"/>
        <v>0</v>
      </c>
      <c r="H17" s="5">
        <f t="shared" si="1"/>
        <v>25</v>
      </c>
      <c r="I17" s="5">
        <f t="shared" si="1"/>
        <v>0</v>
      </c>
    </row>
    <row r="18" spans="1:9" ht="56.25" x14ac:dyDescent="0.15">
      <c r="A18" s="4" t="s">
        <v>27</v>
      </c>
      <c r="B18" s="5"/>
      <c r="C18" s="5"/>
      <c r="D18" s="6" t="s">
        <v>29</v>
      </c>
      <c r="E18" s="6" t="s">
        <v>30</v>
      </c>
      <c r="F18" s="5"/>
      <c r="G18" s="5"/>
      <c r="H18" s="6" t="s">
        <v>31</v>
      </c>
      <c r="I18" s="5"/>
    </row>
    <row r="19" spans="1:9" x14ac:dyDescent="0.15">
      <c r="A19" s="4" t="s">
        <v>20</v>
      </c>
      <c r="B19" s="7">
        <v>0</v>
      </c>
      <c r="C19" s="7"/>
      <c r="D19" s="7"/>
      <c r="E19" s="7"/>
      <c r="F19" s="7">
        <v>0</v>
      </c>
      <c r="G19" s="7">
        <v>0</v>
      </c>
      <c r="H19" s="7"/>
      <c r="I19" s="7"/>
    </row>
    <row r="20" spans="1:9" x14ac:dyDescent="0.15"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24" t="s">
        <v>24</v>
      </c>
      <c r="B21" s="25"/>
      <c r="C21" s="25"/>
      <c r="D21" s="25"/>
      <c r="E21" s="25"/>
      <c r="F21" s="25"/>
      <c r="G21" s="25"/>
      <c r="H21" s="25"/>
      <c r="I21" s="26"/>
    </row>
    <row r="22" spans="1:9" x14ac:dyDescent="0.15">
      <c r="A22" s="16" t="s">
        <v>17</v>
      </c>
      <c r="B22" s="19" t="s">
        <v>9</v>
      </c>
      <c r="C22" s="19"/>
      <c r="D22" s="19"/>
      <c r="E22" s="20"/>
      <c r="F22" s="18" t="s">
        <v>26</v>
      </c>
      <c r="G22" s="19"/>
      <c r="H22" s="19"/>
      <c r="I22" s="20"/>
    </row>
    <row r="23" spans="1:9" x14ac:dyDescent="0.15">
      <c r="A23" s="17"/>
      <c r="B23" s="13" t="s">
        <v>3</v>
      </c>
      <c r="C23" s="5" t="s">
        <v>12</v>
      </c>
      <c r="D23" s="5" t="s">
        <v>4</v>
      </c>
      <c r="E23" s="5" t="s">
        <v>19</v>
      </c>
      <c r="F23" s="5" t="s">
        <v>2</v>
      </c>
      <c r="G23" s="5" t="s">
        <v>1</v>
      </c>
      <c r="H23" s="5" t="s">
        <v>7</v>
      </c>
      <c r="I23" s="5" t="s">
        <v>8</v>
      </c>
    </row>
    <row r="24" spans="1:9" x14ac:dyDescent="0.15">
      <c r="A24" s="4">
        <v>1</v>
      </c>
      <c r="B24" s="9">
        <f>B$9+B$15*2*$A24*(1-B$19)</f>
        <v>7177</v>
      </c>
      <c r="C24" s="9">
        <f>C$9+C$15*2*$A24</f>
        <v>6977</v>
      </c>
      <c r="D24" s="9">
        <f>D$9+MAX(D$15*2*$A24-D$16,0)</f>
        <v>7135</v>
      </c>
      <c r="E24" s="9">
        <f>E$9+MAX(E$15*2*$A24-E$16,0)</f>
        <v>7782</v>
      </c>
      <c r="F24" s="9">
        <f>F$9+F$15*2*$A24*(1-F$19)</f>
        <v>6627</v>
      </c>
      <c r="G24" s="9">
        <f>G$9+G$15*2*$A24*(1-G$19)</f>
        <v>7586</v>
      </c>
      <c r="H24" s="9">
        <f>H$9+MAX(H$15*2*$A24-H$16,0)</f>
        <v>8470</v>
      </c>
      <c r="I24" s="10">
        <f>I$9+I$15*2*$A24</f>
        <v>8406.5</v>
      </c>
    </row>
    <row r="25" spans="1:9" x14ac:dyDescent="0.15">
      <c r="A25" s="4">
        <v>2</v>
      </c>
      <c r="B25" s="9">
        <f>B$9+B$15*2*$A25*(1-B$19)</f>
        <v>7219</v>
      </c>
      <c r="C25" s="9">
        <f>C$9+C$15*2*$A25</f>
        <v>7019</v>
      </c>
      <c r="D25" s="9">
        <f>D$9+MAX(D$15*2*$A25-D$16,0)</f>
        <v>7135</v>
      </c>
      <c r="E25" s="9">
        <f>E$9+MAX(E$15*2*$A25-E$16,0)</f>
        <v>7782</v>
      </c>
      <c r="F25" s="9">
        <f>F$9+F$15*2*$A25*(1-F$19)</f>
        <v>6669</v>
      </c>
      <c r="G25" s="9">
        <f>G$9+G$15*2*$A25*(1-G$19)</f>
        <v>7607</v>
      </c>
      <c r="H25" s="9">
        <f>H$9+MAX(H$15*2*$A25-H$16,0)</f>
        <v>8470</v>
      </c>
      <c r="I25" s="10">
        <f>I$9+I$15*2*$A25</f>
        <v>8438</v>
      </c>
    </row>
    <row r="26" spans="1:9" x14ac:dyDescent="0.15">
      <c r="A26" s="4">
        <v>3</v>
      </c>
      <c r="B26" s="9">
        <f>B$9+B$15*2*$A26*(1-B$19)</f>
        <v>7261</v>
      </c>
      <c r="C26" s="9">
        <f>C$9+C$15*2*$A26</f>
        <v>7061</v>
      </c>
      <c r="D26" s="9">
        <f>D$9+MAX(D$15*2*$A26-D$16,0)</f>
        <v>7135</v>
      </c>
      <c r="E26" s="9">
        <f>E$9+MAX(E$15*2*$A26-E$16,0)</f>
        <v>7782</v>
      </c>
      <c r="F26" s="9">
        <f>F$9+F$15*2*$A26*(1-F$19)</f>
        <v>6711</v>
      </c>
      <c r="G26" s="9">
        <f>G$9+G$15*2*$A26*(1-G$19)</f>
        <v>7628</v>
      </c>
      <c r="H26" s="9">
        <f>H$9+MAX(H$15*2*$A26-H$16,0)</f>
        <v>8470</v>
      </c>
      <c r="I26" s="10">
        <f>I$9+I$15*2*$A26</f>
        <v>8469.5</v>
      </c>
    </row>
    <row r="27" spans="1:9" x14ac:dyDescent="0.15">
      <c r="A27" s="4">
        <v>4</v>
      </c>
      <c r="B27" s="9">
        <f>B$9+B$15*2*$A27*(1-B$19)</f>
        <v>7303</v>
      </c>
      <c r="C27" s="9">
        <f>C$9+C$15*2*$A27</f>
        <v>7103</v>
      </c>
      <c r="D27" s="9">
        <f>D$9+MAX(D$15*2*$A27-D$16,0)</f>
        <v>7135</v>
      </c>
      <c r="E27" s="9">
        <f>E$9+MAX(E$15*2*$A27-E$16,0)</f>
        <v>7782</v>
      </c>
      <c r="F27" s="9">
        <f>F$9+F$15*2*$A27*(1-F$19)</f>
        <v>6753</v>
      </c>
      <c r="G27" s="9">
        <f>G$9+G$15*2*$A27*(1-G$19)</f>
        <v>7649</v>
      </c>
      <c r="H27" s="9">
        <f>H$9+MAX(H$15*2*$A27-H$16,0)</f>
        <v>8470</v>
      </c>
      <c r="I27" s="10">
        <f>I$9+I$15*2*$A27</f>
        <v>8501</v>
      </c>
    </row>
    <row r="28" spans="1:9" x14ac:dyDescent="0.15">
      <c r="A28" s="4">
        <v>5</v>
      </c>
      <c r="B28" s="9">
        <f>B$9+B$15*2*$A28*(1-B$19)</f>
        <v>7345</v>
      </c>
      <c r="C28" s="9">
        <f>C$9+C$15*2*$A28</f>
        <v>7145</v>
      </c>
      <c r="D28" s="9">
        <f>D$9+MAX(D$15*2*$A28-D$16,0)</f>
        <v>7135</v>
      </c>
      <c r="E28" s="9">
        <f>E$9+MAX(E$15*2*$A28-E$16,0)</f>
        <v>7782</v>
      </c>
      <c r="F28" s="9">
        <f>F$9+F$15*2*$A28*(1-F$19)</f>
        <v>6795</v>
      </c>
      <c r="G28" s="9">
        <f>G$9+G$15*2*$A28*(1-G$19)</f>
        <v>7670</v>
      </c>
      <c r="H28" s="9">
        <f>H$9+MAX(H$15*2*$A28-H$16,0)</f>
        <v>8470</v>
      </c>
      <c r="I28" s="10">
        <f>I$9+I$15*2*$A28</f>
        <v>8532.5</v>
      </c>
    </row>
    <row r="29" spans="1:9" x14ac:dyDescent="0.15">
      <c r="A29" s="4">
        <v>6</v>
      </c>
      <c r="B29" s="9">
        <f>B$9+B$15*2*$A29*(1-B$19)</f>
        <v>7387</v>
      </c>
      <c r="C29" s="9">
        <f>C$9+C$15*2*$A29</f>
        <v>7187</v>
      </c>
      <c r="D29" s="9">
        <f>D$9+MAX(D$15*2*$A29-D$16,0)</f>
        <v>7135</v>
      </c>
      <c r="E29" s="9">
        <f>E$9+MAX(E$15*2*$A29-E$16,0)</f>
        <v>7782</v>
      </c>
      <c r="F29" s="9">
        <f>F$9+F$15*2*$A29*(1-F$19)</f>
        <v>6837</v>
      </c>
      <c r="G29" s="9">
        <f>G$9+G$15*2*$A29*(1-G$19)</f>
        <v>7691</v>
      </c>
      <c r="H29" s="9">
        <f>H$9+MAX(H$15*2*$A29-H$16,0)</f>
        <v>8470</v>
      </c>
      <c r="I29" s="10">
        <f>I$9+I$15*2*$A29</f>
        <v>8564</v>
      </c>
    </row>
    <row r="30" spans="1:9" x14ac:dyDescent="0.15">
      <c r="A30" s="4">
        <v>7</v>
      </c>
      <c r="B30" s="9">
        <f>B$9+B$15*2*$A30*(1-B$19)</f>
        <v>7429</v>
      </c>
      <c r="C30" s="9">
        <f>C$9+C$15*2*$A30</f>
        <v>7229</v>
      </c>
      <c r="D30" s="9">
        <f>D$9+MAX(D$15*2*$A30-D$16,0)</f>
        <v>7135</v>
      </c>
      <c r="E30" s="9">
        <f>E$9+MAX(E$15*2*$A30-E$16,0)</f>
        <v>7782</v>
      </c>
      <c r="F30" s="9">
        <f>F$9+F$15*2*$A30*(1-F$19)</f>
        <v>6879</v>
      </c>
      <c r="G30" s="9">
        <f>G$9+G$15*2*$A30*(1-G$19)</f>
        <v>7712</v>
      </c>
      <c r="H30" s="9">
        <f>H$9+MAX(H$15*2*$A30-H$16,0)</f>
        <v>8470</v>
      </c>
      <c r="I30" s="10">
        <f>I$9+I$15*2*$A30</f>
        <v>8595.5</v>
      </c>
    </row>
    <row r="31" spans="1:9" x14ac:dyDescent="0.15">
      <c r="A31" s="4">
        <v>8</v>
      </c>
      <c r="B31" s="9">
        <f>B$9+B$15*2*$A31*(1-B$19)</f>
        <v>7471</v>
      </c>
      <c r="C31" s="9">
        <f>C$9+C$15*2*$A31</f>
        <v>7271</v>
      </c>
      <c r="D31" s="9">
        <f>D$9+MAX(D$15*2*$A31-D$16,0)</f>
        <v>7135</v>
      </c>
      <c r="E31" s="9">
        <f>E$9+MAX(E$15*2*$A31-E$16,0)</f>
        <v>7782</v>
      </c>
      <c r="F31" s="9">
        <f>F$9+F$15*2*$A31*(1-F$19)</f>
        <v>6921</v>
      </c>
      <c r="G31" s="9">
        <f>G$9+G$15*2*$A31*(1-G$19)</f>
        <v>7733</v>
      </c>
      <c r="H31" s="9">
        <f>H$9+MAX(H$15*2*$A31-H$16,0)</f>
        <v>8470</v>
      </c>
      <c r="I31" s="10">
        <f>I$9+I$15*2*$A31</f>
        <v>8627</v>
      </c>
    </row>
    <row r="32" spans="1:9" x14ac:dyDescent="0.15">
      <c r="A32" s="4">
        <v>9</v>
      </c>
      <c r="B32" s="9">
        <f>B$9+B$15*2*$A32*(1-B$19)</f>
        <v>7513</v>
      </c>
      <c r="C32" s="9">
        <f>C$9+C$15*2*$A32</f>
        <v>7313</v>
      </c>
      <c r="D32" s="9">
        <f>D$9+MAX(D$15*2*$A32-D$16,0)</f>
        <v>7135</v>
      </c>
      <c r="E32" s="9">
        <f>E$9+MAX(E$15*2*$A32-E$16,0)</f>
        <v>7782</v>
      </c>
      <c r="F32" s="9">
        <f>F$9+F$15*2*$A32*(1-F$19)</f>
        <v>6963</v>
      </c>
      <c r="G32" s="9">
        <f>G$9+G$15*2*$A32*(1-G$19)</f>
        <v>7754</v>
      </c>
      <c r="H32" s="9">
        <f>H$9+MAX(H$15*2*$A32-H$16,0)</f>
        <v>8470</v>
      </c>
      <c r="I32" s="10">
        <f>I$9+I$15*2*$A32</f>
        <v>8658.5</v>
      </c>
    </row>
    <row r="33" spans="1:9" x14ac:dyDescent="0.15">
      <c r="A33" s="4">
        <v>10</v>
      </c>
      <c r="B33" s="9">
        <f>B$9+B$15*2*$A33*(1-B$19)</f>
        <v>7555</v>
      </c>
      <c r="C33" s="9">
        <f>C$9+C$15*2*$A33</f>
        <v>7355</v>
      </c>
      <c r="D33" s="9">
        <f>D$9+MAX(D$15*2*$A33-D$16,0)</f>
        <v>7135</v>
      </c>
      <c r="E33" s="9">
        <f>E$9+MAX(E$15*2*$A33-E$16,0)</f>
        <v>7782</v>
      </c>
      <c r="F33" s="9">
        <f>F$9+F$15*2*$A33*(1-F$19)</f>
        <v>7005</v>
      </c>
      <c r="G33" s="9">
        <f>G$9+G$15*2*$A33*(1-G$19)</f>
        <v>7775</v>
      </c>
      <c r="H33" s="9">
        <f>H$9+MAX(H$15*2*$A33-H$16,0)</f>
        <v>8470</v>
      </c>
      <c r="I33" s="10">
        <f>I$9+I$15*2*$A33</f>
        <v>8690</v>
      </c>
    </row>
    <row r="34" spans="1:9" x14ac:dyDescent="0.15">
      <c r="A34" s="4">
        <v>11</v>
      </c>
      <c r="B34" s="9">
        <f>B$9+B$15*2*$A34*(1-B$19)</f>
        <v>7597</v>
      </c>
      <c r="C34" s="9">
        <f>C$9+C$15*2*$A34</f>
        <v>7397</v>
      </c>
      <c r="D34" s="9">
        <f>D$9+MAX(D$15*2*$A34-D$16,0)</f>
        <v>7135</v>
      </c>
      <c r="E34" s="9">
        <f>E$9+MAX(E$15*2*$A34-E$16,0)</f>
        <v>7782</v>
      </c>
      <c r="F34" s="9">
        <f>F$9+F$15*2*$A34*(1-F$19)</f>
        <v>7047</v>
      </c>
      <c r="G34" s="9">
        <f>G$9+G$15*2*$A34*(1-G$19)</f>
        <v>7796</v>
      </c>
      <c r="H34" s="9">
        <f>H$9+MAX(H$15*2*$A34-H$16,0)</f>
        <v>8470</v>
      </c>
      <c r="I34" s="10">
        <f>I$9+I$15*2*$A34</f>
        <v>8721.5</v>
      </c>
    </row>
    <row r="35" spans="1:9" x14ac:dyDescent="0.15">
      <c r="A35" s="4">
        <v>12</v>
      </c>
      <c r="B35" s="9">
        <f>B$9+B$15*2*$A35*(1-B$19)</f>
        <v>7639</v>
      </c>
      <c r="C35" s="9">
        <f>C$9+C$15*2*$A35</f>
        <v>7439</v>
      </c>
      <c r="D35" s="9">
        <f>D$9+MAX(D$15*2*$A35-D$16,0)</f>
        <v>7135</v>
      </c>
      <c r="E35" s="9">
        <f>E$9+MAX(E$15*2*$A35-E$16,0)</f>
        <v>7782</v>
      </c>
      <c r="F35" s="9">
        <f>F$9+F$15*2*$A35*(1-F$19)</f>
        <v>7089</v>
      </c>
      <c r="G35" s="9">
        <f>G$9+G$15*2*$A35*(1-G$19)</f>
        <v>7817</v>
      </c>
      <c r="H35" s="9">
        <f>H$9+MAX(H$15*2*$A35-H$16,0)</f>
        <v>8470</v>
      </c>
      <c r="I35" s="10">
        <f>I$9+I$15*2*$A35</f>
        <v>8753</v>
      </c>
    </row>
    <row r="36" spans="1:9" x14ac:dyDescent="0.15">
      <c r="A36" s="4">
        <v>13</v>
      </c>
      <c r="B36" s="9">
        <f>B$9+B$15*2*$A36*(1-B$19)</f>
        <v>7681</v>
      </c>
      <c r="C36" s="9">
        <f>C$9+C$15*2*$A36</f>
        <v>7481</v>
      </c>
      <c r="D36" s="9">
        <f>D$9+MAX(D$15*2*$A36-D$16,0)</f>
        <v>7135</v>
      </c>
      <c r="E36" s="9">
        <f>E$9+MAX(E$15*2*$A36-E$16,0)</f>
        <v>7782</v>
      </c>
      <c r="F36" s="9">
        <f>F$9+F$15*2*$A36*(1-F$19)</f>
        <v>7131</v>
      </c>
      <c r="G36" s="9">
        <f>G$9+G$15*2*$A36*(1-G$19)</f>
        <v>7838</v>
      </c>
      <c r="H36" s="9">
        <f>H$9+MAX(H$15*2*$A36-H$16,0)</f>
        <v>8470</v>
      </c>
      <c r="I36" s="10">
        <f>I$9+I$15*2*$A36</f>
        <v>8784.5</v>
      </c>
    </row>
    <row r="37" spans="1:9" x14ac:dyDescent="0.15">
      <c r="A37" s="4">
        <v>14</v>
      </c>
      <c r="B37" s="9">
        <f>B$9+B$15*2*$A37*(1-B$19)</f>
        <v>7723</v>
      </c>
      <c r="C37" s="9">
        <f>C$9+C$15*2*$A37</f>
        <v>7523</v>
      </c>
      <c r="D37" s="9">
        <f>D$9+MAX(D$15*2*$A37-D$16,0)</f>
        <v>7135</v>
      </c>
      <c r="E37" s="9">
        <f>E$9+MAX(E$15*2*$A37-E$16,0)</f>
        <v>7782</v>
      </c>
      <c r="F37" s="9">
        <f>F$9+F$15*2*$A37*(1-F$19)</f>
        <v>7173</v>
      </c>
      <c r="G37" s="9">
        <f>G$9+G$15*2*$A37*(1-G$19)</f>
        <v>7859</v>
      </c>
      <c r="H37" s="9">
        <f>H$9+MAX(H$15*2*$A37-H$16,0)</f>
        <v>8470</v>
      </c>
      <c r="I37" s="10">
        <f>I$9+I$15*2*$A37</f>
        <v>8816</v>
      </c>
    </row>
    <row r="38" spans="1:9" x14ac:dyDescent="0.15">
      <c r="A38" s="4">
        <v>15</v>
      </c>
      <c r="B38" s="9">
        <f>B$9+B$15*2*$A38*(1-B$19)</f>
        <v>7765</v>
      </c>
      <c r="C38" s="9">
        <f>C$9+C$15*2*$A38</f>
        <v>7565</v>
      </c>
      <c r="D38" s="9">
        <f>D$9+MAX(D$15*2*$A38-D$16,0)</f>
        <v>7135</v>
      </c>
      <c r="E38" s="9">
        <f>E$9+MAX(E$15*2*$A38-E$16,0)</f>
        <v>7782</v>
      </c>
      <c r="F38" s="9">
        <f>F$9+F$15*2*$A38*(1-F$19)</f>
        <v>7215</v>
      </c>
      <c r="G38" s="9">
        <f>G$9+G$15*2*$A38*(1-G$19)</f>
        <v>7880</v>
      </c>
      <c r="H38" s="9">
        <f>H$9+MAX(H$15*2*$A38-H$16,0)</f>
        <v>8470</v>
      </c>
      <c r="I38" s="10">
        <f>I$9+I$15*2*$A38</f>
        <v>8847.5</v>
      </c>
    </row>
    <row r="39" spans="1:9" x14ac:dyDescent="0.15">
      <c r="A39" s="4">
        <v>16</v>
      </c>
      <c r="B39" s="9">
        <f>B$9+B$15*2*$A39*(1-B$19)</f>
        <v>7807</v>
      </c>
      <c r="C39" s="9">
        <f>C$9+C$15*2*$A39</f>
        <v>7607</v>
      </c>
      <c r="D39" s="9">
        <f>D$9+MAX(D$15*2*$A39-D$16,0)</f>
        <v>7135</v>
      </c>
      <c r="E39" s="9">
        <f>E$9+MAX(E$15*2*$A39-E$16,0)</f>
        <v>7782</v>
      </c>
      <c r="F39" s="9">
        <f>F$9+F$15*2*$A39*(1-F$19)</f>
        <v>7257</v>
      </c>
      <c r="G39" s="9">
        <f>G$9+G$15*2*$A39*(1-G$19)</f>
        <v>7901</v>
      </c>
      <c r="H39" s="9">
        <f>H$9+MAX(H$15*2*$A39-H$16,0)</f>
        <v>8470</v>
      </c>
      <c r="I39" s="10">
        <f>I$9+I$15*2*$A39</f>
        <v>8879</v>
      </c>
    </row>
    <row r="40" spans="1:9" x14ac:dyDescent="0.15">
      <c r="A40" s="4">
        <v>17</v>
      </c>
      <c r="B40" s="9">
        <f>B$9+B$15*2*$A40*(1-B$19)</f>
        <v>7849</v>
      </c>
      <c r="C40" s="9">
        <f>C$9+C$15*2*$A40</f>
        <v>7649</v>
      </c>
      <c r="D40" s="9">
        <f>D$9+MAX(D$15*2*$A40-D$16,0)</f>
        <v>7135</v>
      </c>
      <c r="E40" s="9">
        <f>E$9+MAX(E$15*2*$A40-E$16,0)</f>
        <v>7782</v>
      </c>
      <c r="F40" s="9">
        <f>F$9+F$15*2*$A40*(1-F$19)</f>
        <v>7299</v>
      </c>
      <c r="G40" s="9">
        <f>G$9+G$15*2*$A40*(1-G$19)</f>
        <v>7922</v>
      </c>
      <c r="H40" s="9">
        <f>H$9+MAX(H$15*2*$A40-H$16,0)</f>
        <v>8470</v>
      </c>
      <c r="I40" s="10">
        <f>I$9+I$15*2*$A40</f>
        <v>8910.5</v>
      </c>
    </row>
    <row r="41" spans="1:9" x14ac:dyDescent="0.15">
      <c r="A41" s="4">
        <v>18</v>
      </c>
      <c r="B41" s="9">
        <f>B$9+B$15*2*$A41*(1-B$19)</f>
        <v>7891</v>
      </c>
      <c r="C41" s="9">
        <f>C$9+C$15*2*$A41</f>
        <v>7691</v>
      </c>
      <c r="D41" s="9">
        <f>D$9+MAX(D$15*2*$A41-D$16,0)</f>
        <v>7135</v>
      </c>
      <c r="E41" s="9">
        <f>E$9+MAX(E$15*2*$A41-E$16,0)</f>
        <v>7782</v>
      </c>
      <c r="F41" s="9">
        <f>F$9+F$15*2*$A41*(1-F$19)</f>
        <v>7341</v>
      </c>
      <c r="G41" s="9">
        <f>G$9+G$15*2*$A41*(1-G$19)</f>
        <v>7943</v>
      </c>
      <c r="H41" s="9">
        <f>H$9+MAX(H$15*2*$A41-H$16,0)</f>
        <v>8470</v>
      </c>
      <c r="I41" s="10">
        <f>I$9+I$15*2*$A41</f>
        <v>8942</v>
      </c>
    </row>
    <row r="42" spans="1:9" x14ac:dyDescent="0.15">
      <c r="A42" s="4">
        <v>19</v>
      </c>
      <c r="B42" s="9">
        <f>B$9+B$15*2*$A42*(1-B$19)</f>
        <v>7933</v>
      </c>
      <c r="C42" s="9">
        <f>C$9+C$15*2*$A42</f>
        <v>7733</v>
      </c>
      <c r="D42" s="9">
        <f>D$9+MAX(D$15*2*$A42-D$16,0)</f>
        <v>7135</v>
      </c>
      <c r="E42" s="9">
        <f>E$9+MAX(E$15*2*$A42-E$16,0)</f>
        <v>7782</v>
      </c>
      <c r="F42" s="9">
        <f>F$9+F$15*2*$A42*(1-F$19)</f>
        <v>7383</v>
      </c>
      <c r="G42" s="9">
        <f>G$9+G$15*2*$A42*(1-G$19)</f>
        <v>7964</v>
      </c>
      <c r="H42" s="9">
        <f>H$9+MAX(H$15*2*$A42-H$16,0)</f>
        <v>8470</v>
      </c>
      <c r="I42" s="10">
        <f>I$9+I$15*2*$A42</f>
        <v>8973.5</v>
      </c>
    </row>
    <row r="43" spans="1:9" x14ac:dyDescent="0.15">
      <c r="A43" s="4">
        <v>20</v>
      </c>
      <c r="B43" s="9">
        <f>B$9+B$15*2*$A43*(1-B$19)</f>
        <v>7975</v>
      </c>
      <c r="C43" s="9">
        <f>C$9+C$15*2*$A43</f>
        <v>7775</v>
      </c>
      <c r="D43" s="9">
        <f>D$9+MAX(D$15*2*$A43-D$16,0)</f>
        <v>7135</v>
      </c>
      <c r="E43" s="9">
        <f>E$9+MAX(E$15*2*$A43-E$16,0)</f>
        <v>7782</v>
      </c>
      <c r="F43" s="9">
        <f>F$9+F$15*2*$A43*(1-F$19)</f>
        <v>7425</v>
      </c>
      <c r="G43" s="9">
        <f>G$9+G$15*2*$A43*(1-G$19)</f>
        <v>7985</v>
      </c>
      <c r="H43" s="9">
        <f>H$9+MAX(H$15*2*$A43-H$16,0)</f>
        <v>8470</v>
      </c>
      <c r="I43" s="10">
        <f>I$9+I$15*2*$A43</f>
        <v>9005</v>
      </c>
    </row>
    <row r="44" spans="1:9" x14ac:dyDescent="0.15">
      <c r="A44" s="4">
        <v>21</v>
      </c>
      <c r="B44" s="9">
        <f>B$9+B$15*2*$A44*(1-B$19)</f>
        <v>8017</v>
      </c>
      <c r="C44" s="9">
        <f>C$9+C$15*2*$A44</f>
        <v>7817</v>
      </c>
      <c r="D44" s="9">
        <f>D$9+MAX(D$15*2*$A44-D$16,0)</f>
        <v>7135</v>
      </c>
      <c r="E44" s="9">
        <f>E$9+MAX(E$15*2*$A44-E$16,0)</f>
        <v>7782</v>
      </c>
      <c r="F44" s="9">
        <f>F$9+F$15*2*$A44*(1-F$19)</f>
        <v>7467</v>
      </c>
      <c r="G44" s="9">
        <f>G$9+G$15*2*$A44*(1-G$19)</f>
        <v>8006</v>
      </c>
      <c r="H44" s="9">
        <f>H$9+MAX(H$15*2*$A44-H$16,0)</f>
        <v>8470</v>
      </c>
      <c r="I44" s="10">
        <f>I$9+I$15*2*$A44</f>
        <v>9036.5</v>
      </c>
    </row>
    <row r="45" spans="1:9" x14ac:dyDescent="0.15">
      <c r="A45" s="4">
        <v>22</v>
      </c>
      <c r="B45" s="9">
        <f>B$9+B$15*2*$A45*(1-B$19)</f>
        <v>8059</v>
      </c>
      <c r="C45" s="9">
        <f>C$9+C$15*2*$A45</f>
        <v>7859</v>
      </c>
      <c r="D45" s="9">
        <f>D$9+MAX(D$15*2*$A45-D$16,0)</f>
        <v>7135</v>
      </c>
      <c r="E45" s="9">
        <f>E$9+MAX(E$15*2*$A45-E$16,0)</f>
        <v>7782</v>
      </c>
      <c r="F45" s="9">
        <f>F$9+F$15*2*$A45*(1-F$19)</f>
        <v>7509</v>
      </c>
      <c r="G45" s="9">
        <f>G$9+G$15*2*$A45*(1-G$19)</f>
        <v>8027</v>
      </c>
      <c r="H45" s="9">
        <f>H$9+MAX(H$15*2*$A45-H$16,0)</f>
        <v>8470</v>
      </c>
      <c r="I45" s="10">
        <f>I$9+I$15*2*$A45</f>
        <v>9068</v>
      </c>
    </row>
    <row r="46" spans="1:9" x14ac:dyDescent="0.15">
      <c r="A46" s="4">
        <v>23</v>
      </c>
      <c r="B46" s="9">
        <f>B$9+B$15*2*$A46*(1-B$19)</f>
        <v>8101</v>
      </c>
      <c r="C46" s="9">
        <f>C$9+C$15*2*$A46</f>
        <v>7901</v>
      </c>
      <c r="D46" s="9">
        <f>D$9+MAX(D$15*2*$A46-D$16,0)</f>
        <v>7135</v>
      </c>
      <c r="E46" s="9">
        <f>E$9+MAX(E$15*2*$A46-E$16,0)</f>
        <v>7782</v>
      </c>
      <c r="F46" s="9">
        <f>F$9+F$15*2*$A46*(1-F$19)</f>
        <v>7551</v>
      </c>
      <c r="G46" s="9">
        <f>G$9+G$15*2*$A46*(1-G$19)</f>
        <v>8048</v>
      </c>
      <c r="H46" s="9">
        <f>H$9+MAX(H$15*2*$A46-H$16,0)</f>
        <v>8470</v>
      </c>
      <c r="I46" s="10">
        <f>I$9+I$15*2*$A46</f>
        <v>9099.5</v>
      </c>
    </row>
    <row r="47" spans="1:9" x14ac:dyDescent="0.15">
      <c r="A47" s="4">
        <v>24</v>
      </c>
      <c r="B47" s="9">
        <f>B$9+B$15*2*$A47*(1-B$19)</f>
        <v>8143</v>
      </c>
      <c r="C47" s="9">
        <f>C$9+C$15*2*$A47</f>
        <v>7943</v>
      </c>
      <c r="D47" s="9">
        <f>D$9+MAX(D$15*2*$A47-D$16,0)</f>
        <v>7135</v>
      </c>
      <c r="E47" s="9">
        <f>E$9+MAX(E$15*2*$A47-E$16,0)</f>
        <v>7782</v>
      </c>
      <c r="F47" s="9">
        <f>F$9+F$15*2*$A47*(1-F$19)</f>
        <v>7593</v>
      </c>
      <c r="G47" s="9">
        <f>G$9+G$15*2*$A47*(1-G$19)</f>
        <v>8069</v>
      </c>
      <c r="H47" s="9">
        <f>H$9+MAX(H$15*2*$A47-H$16,0)</f>
        <v>8470</v>
      </c>
      <c r="I47" s="10">
        <f>I$9+I$15*2*$A47</f>
        <v>9131</v>
      </c>
    </row>
    <row r="48" spans="1:9" x14ac:dyDescent="0.15">
      <c r="A48" s="4">
        <v>25</v>
      </c>
      <c r="B48" s="9">
        <f>B$9+B$15*2*$A48*(1-B$19)</f>
        <v>8185</v>
      </c>
      <c r="C48" s="9">
        <f>C$9+C$15*2*$A48</f>
        <v>7985</v>
      </c>
      <c r="D48" s="9">
        <f>D$9+MAX(D$15*2*$A48-D$16,0)</f>
        <v>7135</v>
      </c>
      <c r="E48" s="9">
        <f>E$9+MAX(E$15*2*$A48-E$16,0)</f>
        <v>7782</v>
      </c>
      <c r="F48" s="9">
        <f>F$9+F$15*2*$A48*(1-F$19)</f>
        <v>7635</v>
      </c>
      <c r="G48" s="9">
        <f>G$9+G$15*2*$A48*(1-G$19)</f>
        <v>8090</v>
      </c>
      <c r="H48" s="9">
        <f>H$9+MAX(H$15*2*$A48-H$16,0)</f>
        <v>8470</v>
      </c>
      <c r="I48" s="10">
        <f>I$9+I$15*2*$A48</f>
        <v>9162.5</v>
      </c>
    </row>
    <row r="49" spans="1:9" x14ac:dyDescent="0.15">
      <c r="A49" s="4">
        <v>26</v>
      </c>
      <c r="B49" s="9">
        <f>B$9+B$15*2*$A49*(1-B$19)</f>
        <v>8227</v>
      </c>
      <c r="C49" s="9">
        <f>C$9+C$15*2*$A49</f>
        <v>8027</v>
      </c>
      <c r="D49" s="9">
        <f>D$9+MAX(D$15*2*$A49-D$16,0)</f>
        <v>7177</v>
      </c>
      <c r="E49" s="9">
        <f>E$9+MAX(E$15*2*$A49-E$16,0)</f>
        <v>7782</v>
      </c>
      <c r="F49" s="9">
        <f>F$9+F$15*2*$A49*(1-F$19)</f>
        <v>7677</v>
      </c>
      <c r="G49" s="9">
        <f>G$9+G$15*2*$A49*(1-G$19)</f>
        <v>8111</v>
      </c>
      <c r="H49" s="9">
        <f>H$9+MAX(H$15*2*$A49-H$16,0)</f>
        <v>8512</v>
      </c>
      <c r="I49" s="10">
        <f>I$9+I$15*2*$A49</f>
        <v>9194</v>
      </c>
    </row>
    <row r="50" spans="1:9" x14ac:dyDescent="0.15">
      <c r="A50" s="4">
        <v>27</v>
      </c>
      <c r="B50" s="9">
        <f>B$9+B$15*2*$A50*(1-B$19)</f>
        <v>8269</v>
      </c>
      <c r="C50" s="9">
        <f>C$9+C$15*2*$A50</f>
        <v>8069</v>
      </c>
      <c r="D50" s="9">
        <f>D$9+MAX(D$15*2*$A50-D$16,0)</f>
        <v>7219</v>
      </c>
      <c r="E50" s="9">
        <f>E$9+MAX(E$15*2*$A50-E$16,0)</f>
        <v>7782</v>
      </c>
      <c r="F50" s="9">
        <f>F$9+F$15*2*$A50*(1-F$19)</f>
        <v>7719</v>
      </c>
      <c r="G50" s="9">
        <f>G$9+G$15*2*$A50*(1-G$19)</f>
        <v>8132</v>
      </c>
      <c r="H50" s="9">
        <f>H$9+MAX(H$15*2*$A50-H$16,0)</f>
        <v>8554</v>
      </c>
      <c r="I50" s="10">
        <f>I$9+I$15*2*$A50</f>
        <v>9225.5</v>
      </c>
    </row>
    <row r="51" spans="1:9" x14ac:dyDescent="0.15">
      <c r="A51" s="4">
        <v>28</v>
      </c>
      <c r="B51" s="9">
        <f>B$9+B$15*2*$A51*(1-B$19)</f>
        <v>8311</v>
      </c>
      <c r="C51" s="9">
        <f>C$9+C$15*2*$A51</f>
        <v>8111</v>
      </c>
      <c r="D51" s="9">
        <f>D$9+MAX(D$15*2*$A51-D$16,0)</f>
        <v>7261</v>
      </c>
      <c r="E51" s="9">
        <f>E$9+MAX(E$15*2*$A51-E$16,0)</f>
        <v>7782</v>
      </c>
      <c r="F51" s="9">
        <f>F$9+F$15*2*$A51*(1-F$19)</f>
        <v>7761</v>
      </c>
      <c r="G51" s="9">
        <f>G$9+G$15*2*$A51*(1-G$19)</f>
        <v>8153</v>
      </c>
      <c r="H51" s="9">
        <f>H$9+MAX(H$15*2*$A51-H$16,0)</f>
        <v>8596</v>
      </c>
      <c r="I51" s="10">
        <f>I$9+I$15*2*$A51</f>
        <v>9257</v>
      </c>
    </row>
    <row r="52" spans="1:9" x14ac:dyDescent="0.15">
      <c r="A52" s="4">
        <v>29</v>
      </c>
      <c r="B52" s="9">
        <f>B$9+B$15*2*$A52*(1-B$19)</f>
        <v>8353</v>
      </c>
      <c r="C52" s="9">
        <f>C$9+C$15*2*$A52</f>
        <v>8153</v>
      </c>
      <c r="D52" s="9">
        <f>D$9+MAX(D$15*2*$A52-D$16,0)</f>
        <v>7303</v>
      </c>
      <c r="E52" s="9">
        <f>E$9+MAX(E$15*2*$A52-E$16,0)</f>
        <v>7782</v>
      </c>
      <c r="F52" s="9">
        <f>F$9+F$15*2*$A52*(1-F$19)</f>
        <v>7803</v>
      </c>
      <c r="G52" s="9">
        <f>G$9+G$15*2*$A52*(1-G$19)</f>
        <v>8174</v>
      </c>
      <c r="H52" s="9">
        <f>H$9+MAX(H$15*2*$A52-H$16,0)</f>
        <v>8638</v>
      </c>
      <c r="I52" s="10">
        <f>I$9+I$15*2*$A52</f>
        <v>9288.5</v>
      </c>
    </row>
    <row r="53" spans="1:9" x14ac:dyDescent="0.15">
      <c r="A53" s="4">
        <v>30</v>
      </c>
      <c r="B53" s="9">
        <f>B$9+B$15*2*$A53*(1-B$19)</f>
        <v>8395</v>
      </c>
      <c r="C53" s="9">
        <f>C$9+C$15*2*$A53</f>
        <v>8195</v>
      </c>
      <c r="D53" s="9">
        <f>D$9+MAX(D$15*2*$A53-D$16,0)</f>
        <v>7345</v>
      </c>
      <c r="E53" s="9">
        <f>E$9+MAX(E$15*2*$A53-E$16,0)</f>
        <v>7782</v>
      </c>
      <c r="F53" s="9">
        <f>F$9+F$15*2*$A53*(1-F$19)</f>
        <v>7845</v>
      </c>
      <c r="G53" s="9">
        <f>G$9+G$15*2*$A53*(1-G$19)</f>
        <v>8195</v>
      </c>
      <c r="H53" s="9">
        <f>H$9+MAX(H$15*2*$A53-H$16,0)</f>
        <v>8680</v>
      </c>
      <c r="I53" s="10">
        <f>I$9+I$15*2*$A53</f>
        <v>9320</v>
      </c>
    </row>
    <row r="54" spans="1:9" x14ac:dyDescent="0.15">
      <c r="A54" s="4">
        <v>31</v>
      </c>
      <c r="B54" s="9">
        <f>B$9+B$15*2*$A54*(1-B$19)</f>
        <v>8437</v>
      </c>
      <c r="C54" s="9">
        <f>C$9+C$15*2*$A54</f>
        <v>8237</v>
      </c>
      <c r="D54" s="9">
        <f>D$9+MAX(D$15*2*$A54-D$16,0)</f>
        <v>7387</v>
      </c>
      <c r="E54" s="9">
        <f>E$9+MAX(E$15*2*$A54-E$16,0)</f>
        <v>7782</v>
      </c>
      <c r="F54" s="9">
        <f>F$9+F$15*2*$A54*(1-F$19)</f>
        <v>7887</v>
      </c>
      <c r="G54" s="9">
        <f>G$9+G$15*2*$A54*(1-G$19)</f>
        <v>8216</v>
      </c>
      <c r="H54" s="9">
        <f>H$9+MAX(H$15*2*$A54-H$16,0)</f>
        <v>8722</v>
      </c>
      <c r="I54" s="10">
        <f>I$9+I$15*2*$A54</f>
        <v>9351.5</v>
      </c>
    </row>
    <row r="55" spans="1:9" x14ac:dyDescent="0.15">
      <c r="A55" s="4">
        <v>32</v>
      </c>
      <c r="B55" s="9">
        <f>B$9+B$15*2*$A55*(1-B$19)</f>
        <v>8479</v>
      </c>
      <c r="C55" s="9">
        <f>C$9+C$15*2*$A55</f>
        <v>8279</v>
      </c>
      <c r="D55" s="9">
        <f>D$9+MAX(D$15*2*$A55-D$16,0)</f>
        <v>7429</v>
      </c>
      <c r="E55" s="9">
        <f>E$9+MAX(E$15*2*$A55-E$16,0)</f>
        <v>7782</v>
      </c>
      <c r="F55" s="9">
        <f>F$9+F$15*2*$A55*(1-F$19)</f>
        <v>7929</v>
      </c>
      <c r="G55" s="9">
        <f>G$9+G$15*2*$A55*(1-G$19)</f>
        <v>8237</v>
      </c>
      <c r="H55" s="9">
        <f>H$9+MAX(H$15*2*$A55-H$16,0)</f>
        <v>8764</v>
      </c>
      <c r="I55" s="10">
        <f>I$9+I$15*2*$A55</f>
        <v>9383</v>
      </c>
    </row>
    <row r="56" spans="1:9" x14ac:dyDescent="0.15">
      <c r="A56" s="4">
        <v>33</v>
      </c>
      <c r="B56" s="9">
        <f>B$9+B$15*2*$A56*(1-B$19)</f>
        <v>8521</v>
      </c>
      <c r="C56" s="9">
        <f>C$9+C$15*2*$A56</f>
        <v>8321</v>
      </c>
      <c r="D56" s="9">
        <f>D$9+MAX(D$15*2*$A56-D$16,0)</f>
        <v>7471</v>
      </c>
      <c r="E56" s="9">
        <f>E$9+MAX(E$15*2*$A56-E$16,0)</f>
        <v>7782</v>
      </c>
      <c r="F56" s="9">
        <f>F$9+F$15*2*$A56*(1-F$19)</f>
        <v>7971</v>
      </c>
      <c r="G56" s="9">
        <f>G$9+G$15*2*$A56*(1-G$19)</f>
        <v>8258</v>
      </c>
      <c r="H56" s="9">
        <f>H$9+MAX(H$15*2*$A56-H$16,0)</f>
        <v>8806</v>
      </c>
      <c r="I56" s="10">
        <f>I$9+I$15*2*$A56</f>
        <v>9414.5</v>
      </c>
    </row>
    <row r="57" spans="1:9" x14ac:dyDescent="0.15">
      <c r="A57" s="4">
        <v>34</v>
      </c>
      <c r="B57" s="9">
        <f>B$9+B$15*2*$A57*(1-B$19)</f>
        <v>8563</v>
      </c>
      <c r="C57" s="9">
        <f>C$9+C$15*2*$A57</f>
        <v>8363</v>
      </c>
      <c r="D57" s="9">
        <f>D$9+MAX(D$15*2*$A57-D$16,0)</f>
        <v>7513</v>
      </c>
      <c r="E57" s="9">
        <f>E$9+MAX(E$15*2*$A57-E$16,0)</f>
        <v>7782</v>
      </c>
      <c r="F57" s="9">
        <f>F$9+F$15*2*$A57*(1-F$19)</f>
        <v>8013</v>
      </c>
      <c r="G57" s="9">
        <f>G$9+G$15*2*$A57*(1-G$19)</f>
        <v>8279</v>
      </c>
      <c r="H57" s="9">
        <f>H$9+MAX(H$15*2*$A57-H$16,0)</f>
        <v>8848</v>
      </c>
      <c r="I57" s="10">
        <f>I$9+I$15*2*$A57</f>
        <v>9446</v>
      </c>
    </row>
    <row r="58" spans="1:9" x14ac:dyDescent="0.15">
      <c r="A58" s="4">
        <v>35</v>
      </c>
      <c r="B58" s="9">
        <f>B$9+B$15*2*$A58*(1-B$19)</f>
        <v>8605</v>
      </c>
      <c r="C58" s="9">
        <f>C$9+C$15*2*$A58</f>
        <v>8405</v>
      </c>
      <c r="D58" s="9">
        <f>D$9+MAX(D$15*2*$A58-D$16,0)</f>
        <v>7555</v>
      </c>
      <c r="E58" s="9">
        <f>E$9+MAX(E$15*2*$A58-E$16,0)</f>
        <v>7782</v>
      </c>
      <c r="F58" s="9">
        <f>F$9+F$15*2*$A58*(1-F$19)</f>
        <v>8055</v>
      </c>
      <c r="G58" s="9">
        <f>G$9+G$15*2*$A58*(1-G$19)</f>
        <v>8300</v>
      </c>
      <c r="H58" s="9">
        <f>H$9+MAX(H$15*2*$A58-H$16,0)</f>
        <v>8890</v>
      </c>
      <c r="I58" s="10">
        <f>I$9+I$15*2*$A58</f>
        <v>9477.5</v>
      </c>
    </row>
    <row r="59" spans="1:9" x14ac:dyDescent="0.15">
      <c r="A59" s="4">
        <v>36</v>
      </c>
      <c r="B59" s="9">
        <f>B$9+B$15*2*$A59*(1-B$19)</f>
        <v>8647</v>
      </c>
      <c r="C59" s="9">
        <f>C$9+C$15*2*$A59</f>
        <v>8447</v>
      </c>
      <c r="D59" s="9">
        <f>D$9+MAX(D$15*2*$A59-D$16,0)</f>
        <v>7597</v>
      </c>
      <c r="E59" s="9">
        <f>E$9+MAX(E$15*2*$A59-E$16,0)</f>
        <v>7782</v>
      </c>
      <c r="F59" s="9">
        <f>F$9+F$15*2*$A59*(1-F$19)</f>
        <v>8097</v>
      </c>
      <c r="G59" s="9">
        <f>G$9+G$15*2*$A59*(1-G$19)</f>
        <v>8321</v>
      </c>
      <c r="H59" s="9">
        <f>H$9+MAX(H$15*2*$A59-H$16,0)</f>
        <v>8932</v>
      </c>
      <c r="I59" s="10">
        <f>I$9+I$15*2*$A59</f>
        <v>9509</v>
      </c>
    </row>
    <row r="60" spans="1:9" x14ac:dyDescent="0.15">
      <c r="A60" s="4">
        <v>37</v>
      </c>
      <c r="B60" s="9">
        <f>B$9+B$15*2*$A60*(1-B$19)</f>
        <v>8689</v>
      </c>
      <c r="C60" s="9">
        <f>C$9+C$15*2*$A60</f>
        <v>8489</v>
      </c>
      <c r="D60" s="9">
        <f>D$9+MAX(D$15*2*$A60-D$16,0)</f>
        <v>7639</v>
      </c>
      <c r="E60" s="9">
        <f>E$9+MAX(E$15*2*$A60-E$16,0)</f>
        <v>7782</v>
      </c>
      <c r="F60" s="9">
        <f>F$9+F$15*2*$A60*(1-F$19)</f>
        <v>8139</v>
      </c>
      <c r="G60" s="9">
        <f>G$9+G$15*2*$A60*(1-G$19)</f>
        <v>8342</v>
      </c>
      <c r="H60" s="9">
        <f>H$9+MAX(H$15*2*$A60-H$16,0)</f>
        <v>8974</v>
      </c>
      <c r="I60" s="10">
        <f>I$9+I$15*2*$A60</f>
        <v>9540.5</v>
      </c>
    </row>
    <row r="61" spans="1:9" x14ac:dyDescent="0.15">
      <c r="A61" s="4">
        <v>38</v>
      </c>
      <c r="B61" s="9">
        <f>B$9+B$15*2*$A61*(1-B$19)</f>
        <v>8731</v>
      </c>
      <c r="C61" s="9">
        <f>C$9+C$15*2*$A61</f>
        <v>8531</v>
      </c>
      <c r="D61" s="9">
        <f>D$9+MAX(D$15*2*$A61-D$16,0)</f>
        <v>7681</v>
      </c>
      <c r="E61" s="9">
        <f>E$9+MAX(E$15*2*$A61-E$16,0)</f>
        <v>7782</v>
      </c>
      <c r="F61" s="9">
        <f>F$9+F$15*2*$A61*(1-F$19)</f>
        <v>8181</v>
      </c>
      <c r="G61" s="9">
        <f>G$9+G$15*2*$A61*(1-G$19)</f>
        <v>8363</v>
      </c>
      <c r="H61" s="9">
        <f>H$9+MAX(H$15*2*$A61-H$16,0)</f>
        <v>9016</v>
      </c>
      <c r="I61" s="10">
        <f>I$9+I$15*2*$A61</f>
        <v>9572</v>
      </c>
    </row>
    <row r="62" spans="1:9" x14ac:dyDescent="0.15">
      <c r="A62" s="4">
        <v>39</v>
      </c>
      <c r="B62" s="9">
        <f>B$9+B$15*2*$A62*(1-B$19)</f>
        <v>8773</v>
      </c>
      <c r="C62" s="9">
        <f>C$9+C$15*2*$A62</f>
        <v>8573</v>
      </c>
      <c r="D62" s="9">
        <f>D$9+MAX(D$15*2*$A62-D$16,0)</f>
        <v>7723</v>
      </c>
      <c r="E62" s="9">
        <f>E$9+MAX(E$15*2*$A62-E$16,0)</f>
        <v>7782</v>
      </c>
      <c r="F62" s="9">
        <f>F$9+F$15*2*$A62*(1-F$19)</f>
        <v>8223</v>
      </c>
      <c r="G62" s="9">
        <f>G$9+G$15*2*$A62*(1-G$19)</f>
        <v>8384</v>
      </c>
      <c r="H62" s="9">
        <f>H$9+MAX(H$15*2*$A62-H$16,0)</f>
        <v>9058</v>
      </c>
      <c r="I62" s="10">
        <f>I$9+I$15*2*$A62</f>
        <v>9603.5</v>
      </c>
    </row>
    <row r="63" spans="1:9" x14ac:dyDescent="0.15">
      <c r="A63" s="4">
        <v>40</v>
      </c>
      <c r="B63" s="9">
        <f>B$9+B$15*2*$A63*(1-B$19)</f>
        <v>8815</v>
      </c>
      <c r="C63" s="9">
        <f>C$9+C$15*2*$A63</f>
        <v>8615</v>
      </c>
      <c r="D63" s="9">
        <f>D$9+MAX(D$15*2*$A63-D$16,0)</f>
        <v>7765</v>
      </c>
      <c r="E63" s="9">
        <f>E$9+MAX(E$15*2*$A63-E$16,0)</f>
        <v>7782</v>
      </c>
      <c r="F63" s="9">
        <f>F$9+F$15*2*$A63*(1-F$19)</f>
        <v>8265</v>
      </c>
      <c r="G63" s="9">
        <f>G$9+G$15*2*$A63*(1-G$19)</f>
        <v>8405</v>
      </c>
      <c r="H63" s="9">
        <f>H$9+MAX(H$15*2*$A63-H$16,0)</f>
        <v>9100</v>
      </c>
      <c r="I63" s="10">
        <f>I$9+I$15*2*$A63</f>
        <v>9635</v>
      </c>
    </row>
    <row r="64" spans="1:9" x14ac:dyDescent="0.15">
      <c r="A64" s="4">
        <v>41</v>
      </c>
      <c r="B64" s="9">
        <f>B$9+B$15*2*$A64*(1-B$19)</f>
        <v>8857</v>
      </c>
      <c r="C64" s="9">
        <f>C$9+C$15*2*$A64</f>
        <v>8657</v>
      </c>
      <c r="D64" s="9">
        <f>D$9+MAX(D$15*2*$A64-D$16,0)</f>
        <v>7807</v>
      </c>
      <c r="E64" s="9">
        <f>E$9+MAX(E$15*2*$A64-E$16,0)</f>
        <v>7782</v>
      </c>
      <c r="F64" s="9">
        <f>F$9+F$15*2*$A64*(1-F$19)</f>
        <v>8307</v>
      </c>
      <c r="G64" s="9">
        <f>G$9+G$15*2*$A64*(1-G$19)</f>
        <v>8426</v>
      </c>
      <c r="H64" s="9">
        <f>H$9+MAX(H$15*2*$A64-H$16,0)</f>
        <v>9142</v>
      </c>
      <c r="I64" s="10">
        <f>I$9+I$15*2*$A64</f>
        <v>9666.5</v>
      </c>
    </row>
    <row r="65" spans="1:9" x14ac:dyDescent="0.15">
      <c r="A65" s="4">
        <v>42</v>
      </c>
      <c r="B65" s="9">
        <f>B$9+B$15*2*$A65*(1-B$19)</f>
        <v>8899</v>
      </c>
      <c r="C65" s="9">
        <f>C$9+C$15*2*$A65</f>
        <v>8699</v>
      </c>
      <c r="D65" s="9">
        <f>D$9+MAX(D$15*2*$A65-D$16,0)</f>
        <v>7849</v>
      </c>
      <c r="E65" s="9">
        <f>E$9+MAX(E$15*2*$A65-E$16,0)</f>
        <v>7782</v>
      </c>
      <c r="F65" s="9">
        <f>F$9+F$15*2*$A65*(1-F$19)</f>
        <v>8349</v>
      </c>
      <c r="G65" s="9">
        <f>G$9+G$15*2*$A65*(1-G$19)</f>
        <v>8447</v>
      </c>
      <c r="H65" s="9">
        <f>H$9+MAX(H$15*2*$A65-H$16,0)</f>
        <v>9184</v>
      </c>
      <c r="I65" s="10">
        <f>I$9+I$15*2*$A65</f>
        <v>9698</v>
      </c>
    </row>
    <row r="66" spans="1:9" x14ac:dyDescent="0.15">
      <c r="A66" s="4">
        <v>43</v>
      </c>
      <c r="B66" s="9">
        <f>B$9+B$15*2*$A66*(1-B$19)</f>
        <v>8941</v>
      </c>
      <c r="C66" s="9">
        <f>C$9+C$15*2*$A66</f>
        <v>8741</v>
      </c>
      <c r="D66" s="9">
        <f>D$9+MAX(D$15*2*$A66-D$16,0)</f>
        <v>7891</v>
      </c>
      <c r="E66" s="9">
        <f>E$9+MAX(E$15*2*$A66-E$16,0)</f>
        <v>7782</v>
      </c>
      <c r="F66" s="9">
        <f>F$9+F$15*2*$A66*(1-F$19)</f>
        <v>8391</v>
      </c>
      <c r="G66" s="9">
        <f>G$9+G$15*2*$A66*(1-G$19)</f>
        <v>8468</v>
      </c>
      <c r="H66" s="9">
        <f>H$9+MAX(H$15*2*$A66-H$16,0)</f>
        <v>9226</v>
      </c>
      <c r="I66" s="10">
        <f>I$9+I$15*2*$A66</f>
        <v>9729.5</v>
      </c>
    </row>
    <row r="67" spans="1:9" x14ac:dyDescent="0.15">
      <c r="A67" s="4">
        <v>44</v>
      </c>
      <c r="B67" s="9">
        <f>B$9+B$15*2*$A67*(1-B$19)</f>
        <v>8983</v>
      </c>
      <c r="C67" s="9">
        <f>C$9+C$15*2*$A67</f>
        <v>8783</v>
      </c>
      <c r="D67" s="9">
        <f>D$9+MAX(D$15*2*$A67-D$16,0)</f>
        <v>7933</v>
      </c>
      <c r="E67" s="9">
        <f>E$9+MAX(E$15*2*$A67-E$16,0)</f>
        <v>7782</v>
      </c>
      <c r="F67" s="9">
        <f>F$9+F$15*2*$A67*(1-F$19)</f>
        <v>8433</v>
      </c>
      <c r="G67" s="9">
        <f>G$9+G$15*2*$A67*(1-G$19)</f>
        <v>8489</v>
      </c>
      <c r="H67" s="9">
        <f>H$9+MAX(H$15*2*$A67-H$16,0)</f>
        <v>9268</v>
      </c>
      <c r="I67" s="10">
        <f>I$9+I$15*2*$A67</f>
        <v>9761</v>
      </c>
    </row>
    <row r="68" spans="1:9" x14ac:dyDescent="0.15">
      <c r="A68" s="4">
        <v>45</v>
      </c>
      <c r="B68" s="9">
        <f>B$9+B$15*2*$A68*(1-B$19)</f>
        <v>9025</v>
      </c>
      <c r="C68" s="9">
        <f>C$9+C$15*2*$A68</f>
        <v>8825</v>
      </c>
      <c r="D68" s="9">
        <f>D$9+MAX(D$15*2*$A68-D$16,0)</f>
        <v>7975</v>
      </c>
      <c r="E68" s="9">
        <f>E$9+MAX(E$15*2*$A68-E$16,0)</f>
        <v>7782</v>
      </c>
      <c r="F68" s="9">
        <f>F$9+F$15*2*$A68*(1-F$19)</f>
        <v>8475</v>
      </c>
      <c r="G68" s="9">
        <f>G$9+G$15*2*$A68*(1-G$19)</f>
        <v>8510</v>
      </c>
      <c r="H68" s="9">
        <f>H$9+MAX(H$15*2*$A68-H$16,0)</f>
        <v>9310</v>
      </c>
      <c r="I68" s="10">
        <f>I$9+I$15*2*$A68</f>
        <v>9792.5</v>
      </c>
    </row>
    <row r="69" spans="1:9" x14ac:dyDescent="0.15">
      <c r="A69" s="4">
        <v>46</v>
      </c>
      <c r="B69" s="9">
        <f>B$9+B$15*2*$A69*(1-B$19)</f>
        <v>9067</v>
      </c>
      <c r="C69" s="9">
        <f>C$9+C$15*2*$A69</f>
        <v>8867</v>
      </c>
      <c r="D69" s="9">
        <f>D$9+MAX(D$15*2*$A69-D$16,0)</f>
        <v>8017</v>
      </c>
      <c r="E69" s="9">
        <f>E$9+MAX(E$15*2*$A69-E$16,0)</f>
        <v>7782</v>
      </c>
      <c r="F69" s="9">
        <f>F$9+F$15*2*$A69*(1-F$19)</f>
        <v>8517</v>
      </c>
      <c r="G69" s="9">
        <f>G$9+G$15*2*$A69*(1-G$19)</f>
        <v>8531</v>
      </c>
      <c r="H69" s="9">
        <f>H$9+MAX(H$15*2*$A69-H$16,0)</f>
        <v>9352</v>
      </c>
      <c r="I69" s="10">
        <f>I$9+I$15*2*$A69</f>
        <v>9824</v>
      </c>
    </row>
    <row r="70" spans="1:9" x14ac:dyDescent="0.15">
      <c r="A70" s="4">
        <v>47</v>
      </c>
      <c r="B70" s="9">
        <f>B$9+B$15*2*$A70*(1-B$19)</f>
        <v>9109</v>
      </c>
      <c r="C70" s="9">
        <f>C$9+C$15*2*$A70</f>
        <v>8909</v>
      </c>
      <c r="D70" s="9">
        <f>D$9+MAX(D$15*2*$A70-D$16,0)</f>
        <v>8059</v>
      </c>
      <c r="E70" s="9">
        <f>E$9+MAX(E$15*2*$A70-E$16,0)</f>
        <v>7782</v>
      </c>
      <c r="F70" s="9">
        <f>F$9+F$15*2*$A70*(1-F$19)</f>
        <v>8559</v>
      </c>
      <c r="G70" s="9">
        <f>G$9+G$15*2*$A70*(1-G$19)</f>
        <v>8552</v>
      </c>
      <c r="H70" s="9">
        <f>H$9+MAX(H$15*2*$A70-H$16,0)</f>
        <v>9394</v>
      </c>
      <c r="I70" s="10">
        <f>I$9+I$15*2*$A70</f>
        <v>9855.5</v>
      </c>
    </row>
    <row r="71" spans="1:9" x14ac:dyDescent="0.15">
      <c r="A71" s="4">
        <v>48</v>
      </c>
      <c r="B71" s="9">
        <f>B$9+B$15*2*$A71*(1-B$19)</f>
        <v>9151</v>
      </c>
      <c r="C71" s="9">
        <f>C$9+C$15*2*$A71</f>
        <v>8951</v>
      </c>
      <c r="D71" s="9">
        <f>D$9+MAX(D$15*2*$A71-D$16,0)</f>
        <v>8101</v>
      </c>
      <c r="E71" s="9">
        <f>E$9+MAX(E$15*2*$A71-E$16,0)</f>
        <v>7782</v>
      </c>
      <c r="F71" s="9">
        <f>F$9+F$15*2*$A71*(1-F$19)</f>
        <v>8601</v>
      </c>
      <c r="G71" s="9">
        <f>G$9+G$15*2*$A71*(1-G$19)</f>
        <v>8573</v>
      </c>
      <c r="H71" s="9">
        <f>H$9+MAX(H$15*2*$A71-H$16,0)</f>
        <v>9436</v>
      </c>
      <c r="I71" s="10">
        <f>I$9+I$15*2*$A71</f>
        <v>9887</v>
      </c>
    </row>
    <row r="72" spans="1:9" x14ac:dyDescent="0.15">
      <c r="A72" s="4">
        <v>49</v>
      </c>
      <c r="B72" s="9">
        <f>B$9+B$15*2*$A72*(1-B$19)</f>
        <v>9193</v>
      </c>
      <c r="C72" s="9">
        <f>C$9+C$15*2*$A72</f>
        <v>8993</v>
      </c>
      <c r="D72" s="9">
        <f>D$9+MAX(D$15*2*$A72-D$16,0)</f>
        <v>8143</v>
      </c>
      <c r="E72" s="9">
        <f>E$9+MAX(E$15*2*$A72-E$16,0)</f>
        <v>7782</v>
      </c>
      <c r="F72" s="9">
        <f>F$9+F$15*2*$A72*(1-F$19)</f>
        <v>8643</v>
      </c>
      <c r="G72" s="9">
        <f>G$9+G$15*2*$A72*(1-G$19)</f>
        <v>8594</v>
      </c>
      <c r="H72" s="9">
        <f>H$9+MAX(H$15*2*$A72-H$16,0)</f>
        <v>9478</v>
      </c>
      <c r="I72" s="10">
        <f>I$9+I$15*2*$A72</f>
        <v>9918.5</v>
      </c>
    </row>
    <row r="73" spans="1:9" x14ac:dyDescent="0.15">
      <c r="A73" s="4">
        <v>50</v>
      </c>
      <c r="B73" s="9">
        <f>B$9+B$15*2*$A73*(1-B$19)</f>
        <v>9235</v>
      </c>
      <c r="C73" s="9">
        <f>C$9+C$15*2*$A73</f>
        <v>9035</v>
      </c>
      <c r="D73" s="9">
        <f>D$9+MAX(D$15*2*$A73-D$16,0)</f>
        <v>8185</v>
      </c>
      <c r="E73" s="9">
        <f>E$9+MAX(E$15*2*$A73-E$16,0)</f>
        <v>7782</v>
      </c>
      <c r="F73" s="9">
        <f>F$9+F$15*2*$A73*(1-F$19)</f>
        <v>8685</v>
      </c>
      <c r="G73" s="9">
        <f>G$9+G$15*2*$A73*(1-G$19)</f>
        <v>8615</v>
      </c>
      <c r="H73" s="9">
        <f>H$9+MAX(H$15*2*$A73-H$16,0)</f>
        <v>9520</v>
      </c>
      <c r="I73" s="10">
        <f>I$9+I$15*2*$A73</f>
        <v>9950</v>
      </c>
    </row>
    <row r="74" spans="1:9" x14ac:dyDescent="0.15">
      <c r="A74" s="4">
        <v>51</v>
      </c>
      <c r="B74" s="9">
        <f>B$9+B$15*2*$A74*(1-B$19)</f>
        <v>9277</v>
      </c>
      <c r="C74" s="9">
        <f>C$9+C$15*2*$A74</f>
        <v>9077</v>
      </c>
      <c r="D74" s="9">
        <f>D$9+MAX(D$15*2*$A74-D$16,0)</f>
        <v>8227</v>
      </c>
      <c r="E74" s="9">
        <f>E$9+MAX(E$15*2*$A74-E$16,0)</f>
        <v>7782</v>
      </c>
      <c r="F74" s="9">
        <f>F$9+F$15*2*$A74*(1-F$19)</f>
        <v>8727</v>
      </c>
      <c r="G74" s="9">
        <f>G$9+G$15*2*$A74*(1-G$19)</f>
        <v>8636</v>
      </c>
      <c r="H74" s="9">
        <f>H$9+MAX(H$15*2*$A74-H$16,0)</f>
        <v>9562</v>
      </c>
      <c r="I74" s="10">
        <f>I$9+I$15*2*$A74</f>
        <v>9981.5</v>
      </c>
    </row>
    <row r="75" spans="1:9" x14ac:dyDescent="0.15">
      <c r="A75" s="4">
        <v>52</v>
      </c>
      <c r="B75" s="9">
        <f>B$9+B$15*2*$A75*(1-B$19)</f>
        <v>9319</v>
      </c>
      <c r="C75" s="9">
        <f>C$9+C$15*2*$A75</f>
        <v>9119</v>
      </c>
      <c r="D75" s="9">
        <f>D$9+MAX(D$15*2*$A75-D$16,0)</f>
        <v>8269</v>
      </c>
      <c r="E75" s="9">
        <f>E$9+MAX(E$15*2*$A75-E$16,0)</f>
        <v>7782</v>
      </c>
      <c r="F75" s="9">
        <f>F$9+F$15*2*$A75*(1-F$19)</f>
        <v>8769</v>
      </c>
      <c r="G75" s="9">
        <f>G$9+G$15*2*$A75*(1-G$19)</f>
        <v>8657</v>
      </c>
      <c r="H75" s="9">
        <f>H$9+MAX(H$15*2*$A75-H$16,0)</f>
        <v>9604</v>
      </c>
      <c r="I75" s="10">
        <f>I$9+I$15*2*$A75</f>
        <v>10013</v>
      </c>
    </row>
    <row r="76" spans="1:9" x14ac:dyDescent="0.15">
      <c r="A76" s="4">
        <v>53</v>
      </c>
      <c r="B76" s="9">
        <f>B$9+B$15*2*$A76*(1-B$19)</f>
        <v>9361</v>
      </c>
      <c r="C76" s="9">
        <f>C$9+C$15*2*$A76</f>
        <v>9161</v>
      </c>
      <c r="D76" s="9">
        <f>D$9+MAX(D$15*2*$A76-D$16,0)</f>
        <v>8311</v>
      </c>
      <c r="E76" s="9">
        <f>E$9+MAX(E$15*2*$A76-E$16,0)</f>
        <v>7782</v>
      </c>
      <c r="F76" s="9">
        <f>F$9+F$15*2*$A76*(1-F$19)</f>
        <v>8811</v>
      </c>
      <c r="G76" s="9">
        <f>G$9+G$15*2*$A76*(1-G$19)</f>
        <v>8678</v>
      </c>
      <c r="H76" s="9">
        <f>H$9+MAX(H$15*2*$A76-H$16,0)</f>
        <v>9646</v>
      </c>
      <c r="I76" s="10">
        <f>I$9+I$15*2*$A76</f>
        <v>10044.5</v>
      </c>
    </row>
    <row r="77" spans="1:9" x14ac:dyDescent="0.15">
      <c r="A77" s="4">
        <v>54</v>
      </c>
      <c r="B77" s="9">
        <f>B$9+B$15*2*$A77*(1-B$19)</f>
        <v>9403</v>
      </c>
      <c r="C77" s="9">
        <f>C$9+C$15*2*$A77</f>
        <v>9203</v>
      </c>
      <c r="D77" s="9">
        <f>D$9+MAX(D$15*2*$A77-D$16,0)</f>
        <v>8353</v>
      </c>
      <c r="E77" s="9">
        <f>E$9+MAX(E$15*2*$A77-E$16,0)</f>
        <v>7782</v>
      </c>
      <c r="F77" s="9">
        <f>F$9+F$15*2*$A77*(1-F$19)</f>
        <v>8853</v>
      </c>
      <c r="G77" s="9">
        <f>G$9+G$15*2*$A77*(1-G$19)</f>
        <v>8699</v>
      </c>
      <c r="H77" s="9">
        <f>H$9+MAX(H$15*2*$A77-H$16,0)</f>
        <v>9688</v>
      </c>
      <c r="I77" s="10">
        <f>I$9+I$15*2*$A77</f>
        <v>10076</v>
      </c>
    </row>
    <row r="78" spans="1:9" x14ac:dyDescent="0.15">
      <c r="A78" s="4">
        <v>55</v>
      </c>
      <c r="B78" s="9">
        <f>B$9+B$15*2*$A78*(1-B$19)</f>
        <v>9445</v>
      </c>
      <c r="C78" s="9">
        <f>C$9+C$15*2*$A78</f>
        <v>9245</v>
      </c>
      <c r="D78" s="9">
        <f>D$9+MAX(D$15*2*$A78-D$16,0)</f>
        <v>8395</v>
      </c>
      <c r="E78" s="9">
        <f>E$9+MAX(E$15*2*$A78-E$16,0)</f>
        <v>7782</v>
      </c>
      <c r="F78" s="9">
        <f>F$9+F$15*2*$A78*(1-F$19)</f>
        <v>8895</v>
      </c>
      <c r="G78" s="9">
        <f>G$9+G$15*2*$A78*(1-G$19)</f>
        <v>8720</v>
      </c>
      <c r="H78" s="9">
        <f>H$9+MAX(H$15*2*$A78-H$16,0)</f>
        <v>9730</v>
      </c>
      <c r="I78" s="10">
        <f>I$9+I$15*2*$A78</f>
        <v>10107.5</v>
      </c>
    </row>
    <row r="79" spans="1:9" x14ac:dyDescent="0.15">
      <c r="A79" s="4">
        <v>56</v>
      </c>
      <c r="B79" s="9">
        <f>B$9+B$15*2*$A79*(1-B$19)</f>
        <v>9487</v>
      </c>
      <c r="C79" s="9">
        <f>C$9+C$15*2*$A79</f>
        <v>9287</v>
      </c>
      <c r="D79" s="9">
        <f>D$9+MAX(D$15*2*$A79-D$16,0)</f>
        <v>8437</v>
      </c>
      <c r="E79" s="9">
        <f>E$9+MAX(E$15*2*$A79-E$16,0)</f>
        <v>7782</v>
      </c>
      <c r="F79" s="9">
        <f>F$9+F$15*2*$A79*(1-F$19)</f>
        <v>8937</v>
      </c>
      <c r="G79" s="9">
        <f>G$9+G$15*2*$A79*(1-G$19)</f>
        <v>8741</v>
      </c>
      <c r="H79" s="9">
        <f>H$9+MAX(H$15*2*$A79-H$16,0)</f>
        <v>9772</v>
      </c>
      <c r="I79" s="10">
        <f>I$9+I$15*2*$A79</f>
        <v>10139</v>
      </c>
    </row>
    <row r="80" spans="1:9" x14ac:dyDescent="0.15">
      <c r="A80" s="4">
        <v>57</v>
      </c>
      <c r="B80" s="9">
        <f>B$9+B$15*2*$A80*(1-B$19)</f>
        <v>9529</v>
      </c>
      <c r="C80" s="9">
        <f>C$9+C$15*2*$A80</f>
        <v>9329</v>
      </c>
      <c r="D80" s="9">
        <f>D$9+MAX(D$15*2*$A80-D$16,0)</f>
        <v>8479</v>
      </c>
      <c r="E80" s="9">
        <f>E$9+MAX(E$15*2*$A80-E$16,0)</f>
        <v>7782</v>
      </c>
      <c r="F80" s="9">
        <f>F$9+F$15*2*$A80*(1-F$19)</f>
        <v>8979</v>
      </c>
      <c r="G80" s="9">
        <f>G$9+G$15*2*$A80*(1-G$19)</f>
        <v>8762</v>
      </c>
      <c r="H80" s="9">
        <f>H$9+MAX(H$15*2*$A80-H$16,0)</f>
        <v>9814</v>
      </c>
      <c r="I80" s="10">
        <f>I$9+I$15*2*$A80</f>
        <v>10170.5</v>
      </c>
    </row>
    <row r="81" spans="1:9" x14ac:dyDescent="0.15">
      <c r="A81" s="4">
        <v>58</v>
      </c>
      <c r="B81" s="9">
        <f>B$9+B$15*2*$A81*(1-B$19)</f>
        <v>9571</v>
      </c>
      <c r="C81" s="9">
        <f>C$9+C$15*2*$A81</f>
        <v>9371</v>
      </c>
      <c r="D81" s="9">
        <f>D$9+MAX(D$15*2*$A81-D$16,0)</f>
        <v>8521</v>
      </c>
      <c r="E81" s="9">
        <f>E$9+MAX(E$15*2*$A81-E$16,0)</f>
        <v>7782</v>
      </c>
      <c r="F81" s="9">
        <f>F$9+F$15*2*$A81*(1-F$19)</f>
        <v>9021</v>
      </c>
      <c r="G81" s="9">
        <f>G$9+G$15*2*$A81*(1-G$19)</f>
        <v>8783</v>
      </c>
      <c r="H81" s="9">
        <f>H$9+MAX(H$15*2*$A81-H$16,0)</f>
        <v>9856</v>
      </c>
      <c r="I81" s="10">
        <f>I$9+I$15*2*$A81</f>
        <v>10202</v>
      </c>
    </row>
    <row r="82" spans="1:9" x14ac:dyDescent="0.15">
      <c r="A82" s="4">
        <v>59</v>
      </c>
      <c r="B82" s="9">
        <f>B$9+B$15*2*$A82*(1-B$19)</f>
        <v>9613</v>
      </c>
      <c r="C82" s="9">
        <f>C$9+C$15*2*$A82</f>
        <v>9413</v>
      </c>
      <c r="D82" s="9">
        <f>D$9+MAX(D$15*2*$A82-D$16,0)</f>
        <v>8563</v>
      </c>
      <c r="E82" s="9">
        <f>E$9+MAX(E$15*2*$A82-E$16,0)</f>
        <v>7782</v>
      </c>
      <c r="F82" s="9">
        <f>F$9+F$15*2*$A82*(1-F$19)</f>
        <v>9063</v>
      </c>
      <c r="G82" s="9">
        <f>G$9+G$15*2*$A82*(1-G$19)</f>
        <v>8804</v>
      </c>
      <c r="H82" s="9">
        <f>H$9+MAX(H$15*2*$A82-H$16,0)</f>
        <v>9898</v>
      </c>
      <c r="I82" s="10">
        <f>I$9+I$15*2*$A82</f>
        <v>10233.5</v>
      </c>
    </row>
    <row r="83" spans="1:9" x14ac:dyDescent="0.15">
      <c r="A83" s="4">
        <v>60</v>
      </c>
      <c r="B83" s="11">
        <f>B$9+B$15*2*$A83*(1-B$19)</f>
        <v>9655</v>
      </c>
      <c r="C83" s="11">
        <f>C$9+C$15*2*$A83</f>
        <v>9455</v>
      </c>
      <c r="D83" s="11">
        <f>D$9+MAX(D$15*2*$A83-D$16,0)</f>
        <v>8605</v>
      </c>
      <c r="E83" s="11">
        <f>E$9+MAX(E$15*2*$A83-E$16,0)</f>
        <v>7782</v>
      </c>
      <c r="F83" s="11">
        <f>F$9+F$15*2*$A83*(1-F$19)</f>
        <v>9105</v>
      </c>
      <c r="G83" s="11">
        <f>G$9+G$15*2*$A83*(1-G$19)</f>
        <v>8825</v>
      </c>
      <c r="H83" s="11">
        <f>H$9+MAX(H$15*2*$A83-H$16,0)</f>
        <v>9940</v>
      </c>
      <c r="I83" s="12">
        <f>I$9+I$15*2*$A83</f>
        <v>10265</v>
      </c>
    </row>
  </sheetData>
  <mergeCells count="11">
    <mergeCell ref="A13:A14"/>
    <mergeCell ref="A22:A23"/>
    <mergeCell ref="F2:I2"/>
    <mergeCell ref="B2:E2"/>
    <mergeCell ref="A1:I1"/>
    <mergeCell ref="A21:I21"/>
    <mergeCell ref="A12:I12"/>
    <mergeCell ref="B22:E22"/>
    <mergeCell ref="F22:I22"/>
    <mergeCell ref="B13:E13"/>
    <mergeCell ref="F13:I13"/>
  </mergeCells>
  <phoneticPr fontId="1"/>
  <conditionalFormatting sqref="B24:I8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0" priority="18" operator="equal">
      <formula>MIN($B24:$I24)</formula>
    </cfRule>
  </conditionalFormatting>
  <pageMargins left="0.7" right="0.7" top="0.75" bottom="0.75" header="0.3" footer="0.3"/>
  <pageSetup paperSize="9" orientation="portrait" horizontalDpi="4294967292" verticalDpi="0" r:id="rId1"/>
  <webPublishItems count="3">
    <webPublishItem id="29988" divId="Book1_29988" sourceType="range" sourceRef="A1:I10" destinationFile="C:\Desktop\Book3.htm"/>
    <webPublishItem id="29103" divId="Book1_29103" sourceType="range" sourceRef="A12:I16" destinationFile="C:\Desktop\Book2.htm"/>
    <webPublishItem id="4115" divId="Book1_4115" sourceType="range" sourceRef="A21:I83" destinationFile="C:\Desktop\Book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</dc:creator>
  <cp:lastModifiedBy>牧野</cp:lastModifiedBy>
  <dcterms:created xsi:type="dcterms:W3CDTF">2011-10-09T07:10:26Z</dcterms:created>
  <dcterms:modified xsi:type="dcterms:W3CDTF">2011-10-13T12:45:19Z</dcterms:modified>
</cp:coreProperties>
</file>